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27207235-2750-42C7-9775-4D3264F4057A}"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3" r:id="rId2"/>
  </sheets>
  <definedNames>
    <definedName name="_xlnm._FilterDatabase" localSheetId="0" hidden="1">Data!$A$2:$AP$199</definedName>
    <definedName name="_xlnm._FilterDatabase" localSheetId="1" hidden="1">stats!$A$1:$AM$27</definedName>
    <definedName name="ag">stats!#REF!</definedName>
    <definedName name="AG0">stats!#REF!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3" l="1"/>
  <c r="H67" i="3"/>
  <c r="I11" i="3" l="1"/>
  <c r="G300" i="3" l="1"/>
  <c r="F300" i="3"/>
  <c r="E300" i="3"/>
  <c r="D300" i="3"/>
  <c r="C300" i="3"/>
  <c r="G299" i="3"/>
  <c r="F299" i="3"/>
  <c r="E299" i="3"/>
  <c r="D299" i="3"/>
  <c r="C299" i="3"/>
  <c r="D187" i="3" l="1"/>
  <c r="C187" i="3"/>
  <c r="D186" i="3"/>
  <c r="C186" i="3"/>
  <c r="D185" i="3"/>
  <c r="C185" i="3"/>
  <c r="D184" i="3"/>
  <c r="C184" i="3"/>
  <c r="D183" i="3"/>
  <c r="C183" i="3"/>
  <c r="D182" i="3"/>
  <c r="C182" i="3"/>
  <c r="D181" i="3"/>
  <c r="C181" i="3"/>
  <c r="D180" i="3"/>
  <c r="C180" i="3"/>
  <c r="D179" i="3"/>
  <c r="C179" i="3"/>
  <c r="D178" i="3"/>
  <c r="C178" i="3"/>
  <c r="D177" i="3"/>
  <c r="C177" i="3"/>
  <c r="D176" i="3"/>
  <c r="C176" i="3"/>
  <c r="D175" i="3"/>
  <c r="C175" i="3"/>
  <c r="D174" i="3"/>
  <c r="C174" i="3"/>
  <c r="D173" i="3"/>
  <c r="C173" i="3"/>
  <c r="D172" i="3"/>
  <c r="C172" i="3"/>
  <c r="D171" i="3"/>
  <c r="C171" i="3"/>
  <c r="D170" i="3"/>
  <c r="C170" i="3"/>
  <c r="D169" i="3"/>
  <c r="C169" i="3"/>
  <c r="D168" i="3"/>
  <c r="C168" i="3"/>
  <c r="D167" i="3"/>
  <c r="C167" i="3"/>
  <c r="I68" i="3" l="1"/>
  <c r="G68" i="3"/>
  <c r="F68" i="3"/>
  <c r="E68" i="3"/>
  <c r="D68" i="3"/>
  <c r="C68" i="3"/>
  <c r="I67" i="3"/>
  <c r="G67" i="3"/>
  <c r="F67" i="3"/>
  <c r="E67" i="3"/>
  <c r="D67" i="3"/>
  <c r="C67" i="3"/>
  <c r="I69" i="3" l="1"/>
  <c r="D454" i="3"/>
  <c r="C454" i="3"/>
  <c r="D453" i="3"/>
  <c r="C453" i="3"/>
  <c r="E453" i="3" s="1"/>
  <c r="D452" i="3"/>
  <c r="C452" i="3"/>
  <c r="D451" i="3"/>
  <c r="C451" i="3"/>
  <c r="D450" i="3"/>
  <c r="C450" i="3"/>
  <c r="D449" i="3"/>
  <c r="C449" i="3"/>
  <c r="D448" i="3"/>
  <c r="C448" i="3"/>
  <c r="D447" i="3"/>
  <c r="C447" i="3"/>
  <c r="D446" i="3"/>
  <c r="C446" i="3"/>
  <c r="D445" i="3"/>
  <c r="C445" i="3"/>
  <c r="D444" i="3"/>
  <c r="C444" i="3"/>
  <c r="D443" i="3"/>
  <c r="C443" i="3"/>
  <c r="D428" i="3"/>
  <c r="C428" i="3"/>
  <c r="D427" i="3"/>
  <c r="C427" i="3"/>
  <c r="H436" i="3"/>
  <c r="G436" i="3"/>
  <c r="F436" i="3"/>
  <c r="E436" i="3"/>
  <c r="D436" i="3"/>
  <c r="C436" i="3"/>
  <c r="H435" i="3"/>
  <c r="G435" i="3"/>
  <c r="F435" i="3"/>
  <c r="E435" i="3"/>
  <c r="D435" i="3"/>
  <c r="C435" i="3"/>
  <c r="F420" i="3"/>
  <c r="E420" i="3"/>
  <c r="D420" i="3"/>
  <c r="C420" i="3"/>
  <c r="F419" i="3"/>
  <c r="E419" i="3"/>
  <c r="D419" i="3"/>
  <c r="C419" i="3"/>
  <c r="F418" i="3"/>
  <c r="E418" i="3"/>
  <c r="D418" i="3"/>
  <c r="C418" i="3"/>
  <c r="F417" i="3"/>
  <c r="E417" i="3"/>
  <c r="D417" i="3"/>
  <c r="C417" i="3"/>
  <c r="F416" i="3"/>
  <c r="E416" i="3"/>
  <c r="D416" i="3"/>
  <c r="C416" i="3"/>
  <c r="F415" i="3"/>
  <c r="E415" i="3"/>
  <c r="D415" i="3"/>
  <c r="C415" i="3"/>
  <c r="F414" i="3"/>
  <c r="E414" i="3"/>
  <c r="D414" i="3"/>
  <c r="C414" i="3"/>
  <c r="F413" i="3"/>
  <c r="E413" i="3"/>
  <c r="D413" i="3"/>
  <c r="C413" i="3"/>
  <c r="F412" i="3"/>
  <c r="E412" i="3"/>
  <c r="D412" i="3"/>
  <c r="C412" i="3"/>
  <c r="F411" i="3"/>
  <c r="E411" i="3"/>
  <c r="D411" i="3"/>
  <c r="C411" i="3"/>
  <c r="F410" i="3"/>
  <c r="E410" i="3"/>
  <c r="D410" i="3"/>
  <c r="C410" i="3"/>
  <c r="F409" i="3"/>
  <c r="E409" i="3"/>
  <c r="D409" i="3"/>
  <c r="C409" i="3"/>
  <c r="F402" i="3"/>
  <c r="E402" i="3"/>
  <c r="D402" i="3"/>
  <c r="C402" i="3"/>
  <c r="F401" i="3"/>
  <c r="E401" i="3"/>
  <c r="D401" i="3"/>
  <c r="C401" i="3"/>
  <c r="F400" i="3"/>
  <c r="E400" i="3"/>
  <c r="D400" i="3"/>
  <c r="C400" i="3"/>
  <c r="F399" i="3"/>
  <c r="E399" i="3"/>
  <c r="D399" i="3"/>
  <c r="C399" i="3"/>
  <c r="F398" i="3"/>
  <c r="E398" i="3"/>
  <c r="D398" i="3"/>
  <c r="C398" i="3"/>
  <c r="F397" i="3"/>
  <c r="E397" i="3"/>
  <c r="D397" i="3"/>
  <c r="C397" i="3"/>
  <c r="F390" i="3"/>
  <c r="E390" i="3"/>
  <c r="D390" i="3"/>
  <c r="C390" i="3"/>
  <c r="F389" i="3"/>
  <c r="E389" i="3"/>
  <c r="D389" i="3"/>
  <c r="C389" i="3"/>
  <c r="F382" i="3"/>
  <c r="E382" i="3"/>
  <c r="D382" i="3"/>
  <c r="C382" i="3"/>
  <c r="F381" i="3"/>
  <c r="E381" i="3"/>
  <c r="D381" i="3"/>
  <c r="C381" i="3"/>
  <c r="J374" i="3"/>
  <c r="I374" i="3"/>
  <c r="H374" i="3"/>
  <c r="G374" i="3"/>
  <c r="F374" i="3"/>
  <c r="E374" i="3"/>
  <c r="D374" i="3"/>
  <c r="C374" i="3"/>
  <c r="J373" i="3"/>
  <c r="I373" i="3"/>
  <c r="H373" i="3"/>
  <c r="G373" i="3"/>
  <c r="F373" i="3"/>
  <c r="E373" i="3"/>
  <c r="D373" i="3"/>
  <c r="C373" i="3"/>
  <c r="J372" i="3"/>
  <c r="I372" i="3"/>
  <c r="H372" i="3"/>
  <c r="G372" i="3"/>
  <c r="F372" i="3"/>
  <c r="E372" i="3"/>
  <c r="D372" i="3"/>
  <c r="C372" i="3"/>
  <c r="J371" i="3"/>
  <c r="I371" i="3"/>
  <c r="H371" i="3"/>
  <c r="G371" i="3"/>
  <c r="F371" i="3"/>
  <c r="E371" i="3"/>
  <c r="D371" i="3"/>
  <c r="C371" i="3"/>
  <c r="J370" i="3"/>
  <c r="I370" i="3"/>
  <c r="H370" i="3"/>
  <c r="G370" i="3"/>
  <c r="F370" i="3"/>
  <c r="E370" i="3"/>
  <c r="D370" i="3"/>
  <c r="C370" i="3"/>
  <c r="J369" i="3"/>
  <c r="I369" i="3"/>
  <c r="H369" i="3"/>
  <c r="G369" i="3"/>
  <c r="F369" i="3"/>
  <c r="E369" i="3"/>
  <c r="D369" i="3"/>
  <c r="C369" i="3"/>
  <c r="J368" i="3"/>
  <c r="I368" i="3"/>
  <c r="H368" i="3"/>
  <c r="G368" i="3"/>
  <c r="F368" i="3"/>
  <c r="E368" i="3"/>
  <c r="D368" i="3"/>
  <c r="C368" i="3"/>
  <c r="J367" i="3"/>
  <c r="I367" i="3"/>
  <c r="H367" i="3"/>
  <c r="G367" i="3"/>
  <c r="F367" i="3"/>
  <c r="E367" i="3"/>
  <c r="D367" i="3"/>
  <c r="C367" i="3"/>
  <c r="J366" i="3"/>
  <c r="I366" i="3"/>
  <c r="H366" i="3"/>
  <c r="G366" i="3"/>
  <c r="F366" i="3"/>
  <c r="E366" i="3"/>
  <c r="D366" i="3"/>
  <c r="C366" i="3"/>
  <c r="J365" i="3"/>
  <c r="I365" i="3"/>
  <c r="H365" i="3"/>
  <c r="G365" i="3"/>
  <c r="F365" i="3"/>
  <c r="E365" i="3"/>
  <c r="D365" i="3"/>
  <c r="C365" i="3"/>
  <c r="J364" i="3"/>
  <c r="I364" i="3"/>
  <c r="H364" i="3"/>
  <c r="G364" i="3"/>
  <c r="F364" i="3"/>
  <c r="E364" i="3"/>
  <c r="D364" i="3"/>
  <c r="C364" i="3"/>
  <c r="J363" i="3"/>
  <c r="I363" i="3"/>
  <c r="H363" i="3"/>
  <c r="G363" i="3"/>
  <c r="F363" i="3"/>
  <c r="E363" i="3"/>
  <c r="D363" i="3"/>
  <c r="C363" i="3"/>
  <c r="J356" i="3"/>
  <c r="I356" i="3"/>
  <c r="H356" i="3"/>
  <c r="G356" i="3"/>
  <c r="F356" i="3"/>
  <c r="E356" i="3"/>
  <c r="D356" i="3"/>
  <c r="C356" i="3"/>
  <c r="J355" i="3"/>
  <c r="I355" i="3"/>
  <c r="H355" i="3"/>
  <c r="G355" i="3"/>
  <c r="F355" i="3"/>
  <c r="E355" i="3"/>
  <c r="D355" i="3"/>
  <c r="C355" i="3"/>
  <c r="J348" i="3"/>
  <c r="I348" i="3"/>
  <c r="H348" i="3"/>
  <c r="G348" i="3"/>
  <c r="F348" i="3"/>
  <c r="E348" i="3"/>
  <c r="D348" i="3"/>
  <c r="C348" i="3"/>
  <c r="J347" i="3"/>
  <c r="I347" i="3"/>
  <c r="H347" i="3"/>
  <c r="G347" i="3"/>
  <c r="F347" i="3"/>
  <c r="E347" i="3"/>
  <c r="D347" i="3"/>
  <c r="C347" i="3"/>
  <c r="J346" i="3"/>
  <c r="I346" i="3"/>
  <c r="H346" i="3"/>
  <c r="G346" i="3"/>
  <c r="F346" i="3"/>
  <c r="E346" i="3"/>
  <c r="D346" i="3"/>
  <c r="C346" i="3"/>
  <c r="J345" i="3"/>
  <c r="I345" i="3"/>
  <c r="H345" i="3"/>
  <c r="G345" i="3"/>
  <c r="F345" i="3"/>
  <c r="E345" i="3"/>
  <c r="D345" i="3"/>
  <c r="C345" i="3"/>
  <c r="E454" i="3" l="1"/>
  <c r="E451" i="3"/>
  <c r="E445" i="3"/>
  <c r="G418" i="3"/>
  <c r="J375" i="3"/>
  <c r="E452" i="3"/>
  <c r="E450" i="3"/>
  <c r="G420" i="3"/>
  <c r="E449" i="3"/>
  <c r="H375" i="3"/>
  <c r="G419" i="3"/>
  <c r="I375" i="3"/>
  <c r="G416" i="3"/>
  <c r="D349" i="3"/>
  <c r="K372" i="3"/>
  <c r="K374" i="3"/>
  <c r="K365" i="3"/>
  <c r="G414" i="3"/>
  <c r="H357" i="3"/>
  <c r="I349" i="3"/>
  <c r="I357" i="3"/>
  <c r="J349" i="3"/>
  <c r="E447" i="3"/>
  <c r="K370" i="3"/>
  <c r="G399" i="3"/>
  <c r="K347" i="3"/>
  <c r="G400" i="3"/>
  <c r="G417" i="3"/>
  <c r="E437" i="3"/>
  <c r="G401" i="3"/>
  <c r="J357" i="3"/>
  <c r="K367" i="3"/>
  <c r="K369" i="3"/>
  <c r="K348" i="3"/>
  <c r="F375" i="3"/>
  <c r="K371" i="3"/>
  <c r="K373" i="3"/>
  <c r="F403" i="3"/>
  <c r="G402" i="3"/>
  <c r="G415" i="3"/>
  <c r="K366" i="3"/>
  <c r="K368" i="3"/>
  <c r="E349" i="3"/>
  <c r="G375" i="3"/>
  <c r="C421" i="3"/>
  <c r="F349" i="3"/>
  <c r="G349" i="3"/>
  <c r="F357" i="3"/>
  <c r="H349" i="3"/>
  <c r="G357" i="3"/>
  <c r="F437" i="3"/>
  <c r="H437" i="3"/>
  <c r="C375" i="3"/>
  <c r="D375" i="3"/>
  <c r="C349" i="3"/>
  <c r="E375" i="3"/>
  <c r="E403" i="3"/>
  <c r="F421" i="3"/>
  <c r="C403" i="3"/>
  <c r="D421" i="3"/>
  <c r="D437" i="3"/>
  <c r="E391" i="3"/>
  <c r="D403" i="3"/>
  <c r="E421" i="3"/>
  <c r="D383" i="3"/>
  <c r="C437" i="3"/>
  <c r="G437" i="3"/>
  <c r="I436" i="3"/>
  <c r="C455" i="3"/>
  <c r="E444" i="3"/>
  <c r="E446" i="3"/>
  <c r="E448" i="3"/>
  <c r="D455" i="3"/>
  <c r="E443" i="3"/>
  <c r="G398" i="3"/>
  <c r="G411" i="3"/>
  <c r="G412" i="3"/>
  <c r="G413" i="3"/>
  <c r="I435" i="3"/>
  <c r="C429" i="3"/>
  <c r="G410" i="3"/>
  <c r="K346" i="3"/>
  <c r="D429" i="3"/>
  <c r="F383" i="3"/>
  <c r="K364" i="3"/>
  <c r="G382" i="3"/>
  <c r="E428" i="3"/>
  <c r="E427" i="3"/>
  <c r="G409" i="3"/>
  <c r="G397" i="3"/>
  <c r="G390" i="3"/>
  <c r="F391" i="3"/>
  <c r="C391" i="3"/>
  <c r="D391" i="3"/>
  <c r="G389" i="3"/>
  <c r="E383" i="3"/>
  <c r="C383" i="3"/>
  <c r="G381" i="3"/>
  <c r="K363" i="3"/>
  <c r="K356" i="3"/>
  <c r="C357" i="3"/>
  <c r="D357" i="3"/>
  <c r="E357" i="3"/>
  <c r="K355" i="3"/>
  <c r="K345" i="3"/>
  <c r="G403" i="3" l="1"/>
  <c r="K357" i="3"/>
  <c r="G391" i="3"/>
  <c r="I437" i="3"/>
  <c r="E455" i="3"/>
  <c r="K375" i="3"/>
  <c r="K349" i="3"/>
  <c r="G421" i="3"/>
  <c r="G383" i="3"/>
  <c r="E429" i="3"/>
  <c r="G338" i="3" l="1"/>
  <c r="F338" i="3"/>
  <c r="E338" i="3"/>
  <c r="D338" i="3"/>
  <c r="C338" i="3"/>
  <c r="G337" i="3"/>
  <c r="F337" i="3"/>
  <c r="E337" i="3"/>
  <c r="D337" i="3"/>
  <c r="C337" i="3"/>
  <c r="G336" i="3"/>
  <c r="F336" i="3"/>
  <c r="E336" i="3"/>
  <c r="D336" i="3"/>
  <c r="C336" i="3"/>
  <c r="G335" i="3"/>
  <c r="F335" i="3"/>
  <c r="E335" i="3"/>
  <c r="D335" i="3"/>
  <c r="C335" i="3"/>
  <c r="G334" i="3"/>
  <c r="F334" i="3"/>
  <c r="E334" i="3"/>
  <c r="D334" i="3"/>
  <c r="C334" i="3"/>
  <c r="G333" i="3"/>
  <c r="F333" i="3"/>
  <c r="E333" i="3"/>
  <c r="D333" i="3"/>
  <c r="C333" i="3"/>
  <c r="G332" i="3"/>
  <c r="F332" i="3"/>
  <c r="E332" i="3"/>
  <c r="D332" i="3"/>
  <c r="C332" i="3"/>
  <c r="G331" i="3"/>
  <c r="F331" i="3"/>
  <c r="E331" i="3"/>
  <c r="D331" i="3"/>
  <c r="C331" i="3"/>
  <c r="G330" i="3"/>
  <c r="F330" i="3"/>
  <c r="E330" i="3"/>
  <c r="D330" i="3"/>
  <c r="C330" i="3"/>
  <c r="G329" i="3"/>
  <c r="F329" i="3"/>
  <c r="E329" i="3"/>
  <c r="D329" i="3"/>
  <c r="C329" i="3"/>
  <c r="G328" i="3"/>
  <c r="F328" i="3"/>
  <c r="E328" i="3"/>
  <c r="D328" i="3"/>
  <c r="C328" i="3"/>
  <c r="G327" i="3"/>
  <c r="F327" i="3"/>
  <c r="E327" i="3"/>
  <c r="D327" i="3"/>
  <c r="C327" i="3"/>
  <c r="G320" i="3"/>
  <c r="F320" i="3"/>
  <c r="E320" i="3"/>
  <c r="D320" i="3"/>
  <c r="C320" i="3"/>
  <c r="G319" i="3"/>
  <c r="F319" i="3"/>
  <c r="E319" i="3"/>
  <c r="D319" i="3"/>
  <c r="C319" i="3"/>
  <c r="G318" i="3"/>
  <c r="F318" i="3"/>
  <c r="E318" i="3"/>
  <c r="D318" i="3"/>
  <c r="C318" i="3"/>
  <c r="G317" i="3"/>
  <c r="F317" i="3"/>
  <c r="E317" i="3"/>
  <c r="D317" i="3"/>
  <c r="C317" i="3"/>
  <c r="G316" i="3"/>
  <c r="F316" i="3"/>
  <c r="E316" i="3"/>
  <c r="D316" i="3"/>
  <c r="C316" i="3"/>
  <c r="G315" i="3"/>
  <c r="F315" i="3"/>
  <c r="E315" i="3"/>
  <c r="D315" i="3"/>
  <c r="C315" i="3"/>
  <c r="G308" i="3"/>
  <c r="F308" i="3"/>
  <c r="E308" i="3"/>
  <c r="D308" i="3"/>
  <c r="C308" i="3"/>
  <c r="G307" i="3"/>
  <c r="F307" i="3"/>
  <c r="E307" i="3"/>
  <c r="D307" i="3"/>
  <c r="C307" i="3"/>
  <c r="G292" i="3"/>
  <c r="F292" i="3"/>
  <c r="E292" i="3"/>
  <c r="D292" i="3"/>
  <c r="C292" i="3"/>
  <c r="G291" i="3"/>
  <c r="F291" i="3"/>
  <c r="E291" i="3"/>
  <c r="D291" i="3"/>
  <c r="C291" i="3"/>
  <c r="G290" i="3"/>
  <c r="F290" i="3"/>
  <c r="E290" i="3"/>
  <c r="D290" i="3"/>
  <c r="C290" i="3"/>
  <c r="G289" i="3"/>
  <c r="F289" i="3"/>
  <c r="E289" i="3"/>
  <c r="D289" i="3"/>
  <c r="C289" i="3"/>
  <c r="F309" i="3" l="1"/>
  <c r="H337" i="3"/>
  <c r="E309" i="3"/>
  <c r="H308" i="3"/>
  <c r="E339" i="3"/>
  <c r="F339" i="3"/>
  <c r="C339" i="3"/>
  <c r="G339" i="3"/>
  <c r="D339" i="3"/>
  <c r="H329" i="3"/>
  <c r="H320" i="3"/>
  <c r="G321" i="3"/>
  <c r="E321" i="3"/>
  <c r="D321" i="3"/>
  <c r="H333" i="3"/>
  <c r="H330" i="3"/>
  <c r="H334" i="3"/>
  <c r="H338" i="3"/>
  <c r="H328" i="3"/>
  <c r="H332" i="3"/>
  <c r="H336" i="3"/>
  <c r="H331" i="3"/>
  <c r="H335" i="3"/>
  <c r="H327" i="3"/>
  <c r="H315" i="3"/>
  <c r="F321" i="3"/>
  <c r="H316" i="3"/>
  <c r="H319" i="3"/>
  <c r="H317" i="3"/>
  <c r="H318" i="3"/>
  <c r="C321" i="3"/>
  <c r="D309" i="3"/>
  <c r="G309" i="3"/>
  <c r="H307" i="3"/>
  <c r="C309" i="3"/>
  <c r="D301" i="3"/>
  <c r="H300" i="3"/>
  <c r="E301" i="3"/>
  <c r="G301" i="3"/>
  <c r="F301" i="3"/>
  <c r="H299" i="3"/>
  <c r="C301" i="3"/>
  <c r="H309" i="3" l="1"/>
  <c r="H301" i="3"/>
  <c r="H339" i="3"/>
  <c r="H321" i="3"/>
  <c r="G293" i="3" l="1"/>
  <c r="F293" i="3"/>
  <c r="C293" i="3"/>
  <c r="G282" i="3"/>
  <c r="F282" i="3"/>
  <c r="E282" i="3"/>
  <c r="D282" i="3"/>
  <c r="C282" i="3"/>
  <c r="G281" i="3"/>
  <c r="F281" i="3"/>
  <c r="E281" i="3"/>
  <c r="D281" i="3"/>
  <c r="C281" i="3"/>
  <c r="G280" i="3"/>
  <c r="F280" i="3"/>
  <c r="E280" i="3"/>
  <c r="D280" i="3"/>
  <c r="C280" i="3"/>
  <c r="G279" i="3"/>
  <c r="F279" i="3"/>
  <c r="E279" i="3"/>
  <c r="D279" i="3"/>
  <c r="C279" i="3"/>
  <c r="G278" i="3"/>
  <c r="F278" i="3"/>
  <c r="E278" i="3"/>
  <c r="D278" i="3"/>
  <c r="C278" i="3"/>
  <c r="G277" i="3"/>
  <c r="F277" i="3"/>
  <c r="E277" i="3"/>
  <c r="D277" i="3"/>
  <c r="C277" i="3"/>
  <c r="G276" i="3"/>
  <c r="F276" i="3"/>
  <c r="E276" i="3"/>
  <c r="D276" i="3"/>
  <c r="C276" i="3"/>
  <c r="G275" i="3"/>
  <c r="F275" i="3"/>
  <c r="E275" i="3"/>
  <c r="D275" i="3"/>
  <c r="C275" i="3"/>
  <c r="F283" i="3" l="1"/>
  <c r="H278" i="3"/>
  <c r="H282" i="3"/>
  <c r="C283" i="3"/>
  <c r="G283" i="3"/>
  <c r="E283" i="3"/>
  <c r="D283" i="3"/>
  <c r="H281" i="3"/>
  <c r="H277" i="3"/>
  <c r="H279" i="3"/>
  <c r="H276" i="3"/>
  <c r="H280" i="3"/>
  <c r="H275" i="3"/>
  <c r="E293" i="3"/>
  <c r="H291" i="3"/>
  <c r="D293" i="3"/>
  <c r="H290" i="3"/>
  <c r="H292" i="3"/>
  <c r="H289" i="3"/>
  <c r="H293" i="3" l="1"/>
  <c r="H283" i="3"/>
  <c r="N268" i="3" l="1"/>
  <c r="M268" i="3"/>
  <c r="L268" i="3"/>
  <c r="K268" i="3"/>
  <c r="J268" i="3"/>
  <c r="I268" i="3"/>
  <c r="H268" i="3"/>
  <c r="G268" i="3"/>
  <c r="F268" i="3"/>
  <c r="E268" i="3"/>
  <c r="D268" i="3"/>
  <c r="C268" i="3"/>
  <c r="N267" i="3"/>
  <c r="M267" i="3"/>
  <c r="L267" i="3"/>
  <c r="K267" i="3"/>
  <c r="J267" i="3"/>
  <c r="I267" i="3"/>
  <c r="H267" i="3"/>
  <c r="G267" i="3"/>
  <c r="F267" i="3"/>
  <c r="E267" i="3"/>
  <c r="D267" i="3"/>
  <c r="C267" i="3"/>
  <c r="N266" i="3"/>
  <c r="M266" i="3"/>
  <c r="L266" i="3"/>
  <c r="K266" i="3"/>
  <c r="J266" i="3"/>
  <c r="I266" i="3"/>
  <c r="H266" i="3"/>
  <c r="G266" i="3"/>
  <c r="F266" i="3"/>
  <c r="E266" i="3"/>
  <c r="D266" i="3"/>
  <c r="C266" i="3"/>
  <c r="N265" i="3"/>
  <c r="M265" i="3"/>
  <c r="L265" i="3"/>
  <c r="K265" i="3"/>
  <c r="J265" i="3"/>
  <c r="I265" i="3"/>
  <c r="H265" i="3"/>
  <c r="G265" i="3"/>
  <c r="F265" i="3"/>
  <c r="E265" i="3"/>
  <c r="D265" i="3"/>
  <c r="C265" i="3"/>
  <c r="N264" i="3"/>
  <c r="M264" i="3"/>
  <c r="L264" i="3"/>
  <c r="K264" i="3"/>
  <c r="J264" i="3"/>
  <c r="I264" i="3"/>
  <c r="H264" i="3"/>
  <c r="G264" i="3"/>
  <c r="F264" i="3"/>
  <c r="E264" i="3"/>
  <c r="D264" i="3"/>
  <c r="C264" i="3"/>
  <c r="N263" i="3"/>
  <c r="M263" i="3"/>
  <c r="L263" i="3"/>
  <c r="K263" i="3"/>
  <c r="J263" i="3"/>
  <c r="I263" i="3"/>
  <c r="H263" i="3"/>
  <c r="G263" i="3"/>
  <c r="F263" i="3"/>
  <c r="E263" i="3"/>
  <c r="D263" i="3"/>
  <c r="C263" i="3"/>
  <c r="N262" i="3"/>
  <c r="M262" i="3"/>
  <c r="L262" i="3"/>
  <c r="K262" i="3"/>
  <c r="J262" i="3"/>
  <c r="I262" i="3"/>
  <c r="H262" i="3"/>
  <c r="G262" i="3"/>
  <c r="F262" i="3"/>
  <c r="E262" i="3"/>
  <c r="D262" i="3"/>
  <c r="C262" i="3"/>
  <c r="N261" i="3"/>
  <c r="M261" i="3"/>
  <c r="L261" i="3"/>
  <c r="K261" i="3"/>
  <c r="J261" i="3"/>
  <c r="I261" i="3"/>
  <c r="H261" i="3"/>
  <c r="G261" i="3"/>
  <c r="F261" i="3"/>
  <c r="E261" i="3"/>
  <c r="D261" i="3"/>
  <c r="C261" i="3"/>
  <c r="N260" i="3"/>
  <c r="M260" i="3"/>
  <c r="L260" i="3"/>
  <c r="K260" i="3"/>
  <c r="J260" i="3"/>
  <c r="I260" i="3"/>
  <c r="H260" i="3"/>
  <c r="G260" i="3"/>
  <c r="F260" i="3"/>
  <c r="E260" i="3"/>
  <c r="D260" i="3"/>
  <c r="C260" i="3"/>
  <c r="N259" i="3"/>
  <c r="M259" i="3"/>
  <c r="L259" i="3"/>
  <c r="K259" i="3"/>
  <c r="J259" i="3"/>
  <c r="I259" i="3"/>
  <c r="H259" i="3"/>
  <c r="G259" i="3"/>
  <c r="F259" i="3"/>
  <c r="E259" i="3"/>
  <c r="D259" i="3"/>
  <c r="C259" i="3"/>
  <c r="N258" i="3"/>
  <c r="M258" i="3"/>
  <c r="L258" i="3"/>
  <c r="K258" i="3"/>
  <c r="J258" i="3"/>
  <c r="I258" i="3"/>
  <c r="H258" i="3"/>
  <c r="G258" i="3"/>
  <c r="F258" i="3"/>
  <c r="E258" i="3"/>
  <c r="D258" i="3"/>
  <c r="C258" i="3"/>
  <c r="N257" i="3"/>
  <c r="M257" i="3"/>
  <c r="L257" i="3"/>
  <c r="K257" i="3"/>
  <c r="J257" i="3"/>
  <c r="I257" i="3"/>
  <c r="H257" i="3"/>
  <c r="G257" i="3"/>
  <c r="F257" i="3"/>
  <c r="E257" i="3"/>
  <c r="D257" i="3"/>
  <c r="C257" i="3"/>
  <c r="N256" i="3"/>
  <c r="M256" i="3"/>
  <c r="L256" i="3"/>
  <c r="K256" i="3"/>
  <c r="J256" i="3"/>
  <c r="I256" i="3"/>
  <c r="H256" i="3"/>
  <c r="G256" i="3"/>
  <c r="F256" i="3"/>
  <c r="E256" i="3"/>
  <c r="D256" i="3"/>
  <c r="C256" i="3"/>
  <c r="N255" i="3"/>
  <c r="M255" i="3"/>
  <c r="L255" i="3"/>
  <c r="K255" i="3"/>
  <c r="J255" i="3"/>
  <c r="I255" i="3"/>
  <c r="H255" i="3"/>
  <c r="G255" i="3"/>
  <c r="F255" i="3"/>
  <c r="E255" i="3"/>
  <c r="D255" i="3"/>
  <c r="C255" i="3"/>
  <c r="N254" i="3"/>
  <c r="M254" i="3"/>
  <c r="L254" i="3"/>
  <c r="K254" i="3"/>
  <c r="J254" i="3"/>
  <c r="I254" i="3"/>
  <c r="H254" i="3"/>
  <c r="G254" i="3"/>
  <c r="F254" i="3"/>
  <c r="E254" i="3"/>
  <c r="D254" i="3"/>
  <c r="C254" i="3"/>
  <c r="N253" i="3"/>
  <c r="M253" i="3"/>
  <c r="L253" i="3"/>
  <c r="K253" i="3"/>
  <c r="J253" i="3"/>
  <c r="I253" i="3"/>
  <c r="H253" i="3"/>
  <c r="G253" i="3"/>
  <c r="F253" i="3"/>
  <c r="E253" i="3"/>
  <c r="D253" i="3"/>
  <c r="C253" i="3"/>
  <c r="N252" i="3"/>
  <c r="M252" i="3"/>
  <c r="L252" i="3"/>
  <c r="K252" i="3"/>
  <c r="J252" i="3"/>
  <c r="I252" i="3"/>
  <c r="H252" i="3"/>
  <c r="G252" i="3"/>
  <c r="F252" i="3"/>
  <c r="E252" i="3"/>
  <c r="D252" i="3"/>
  <c r="C252" i="3"/>
  <c r="N251" i="3"/>
  <c r="M251" i="3"/>
  <c r="L251" i="3"/>
  <c r="K251" i="3"/>
  <c r="J251" i="3"/>
  <c r="I251" i="3"/>
  <c r="H251" i="3"/>
  <c r="G251" i="3"/>
  <c r="F251" i="3"/>
  <c r="E251" i="3"/>
  <c r="D251" i="3"/>
  <c r="C251" i="3"/>
  <c r="N250" i="3"/>
  <c r="M250" i="3"/>
  <c r="L250" i="3"/>
  <c r="K250" i="3"/>
  <c r="J250" i="3"/>
  <c r="I250" i="3"/>
  <c r="H250" i="3"/>
  <c r="G250" i="3"/>
  <c r="F250" i="3"/>
  <c r="E250" i="3"/>
  <c r="D250" i="3"/>
  <c r="C250" i="3"/>
  <c r="N249" i="3"/>
  <c r="M249" i="3"/>
  <c r="L249" i="3"/>
  <c r="K249" i="3"/>
  <c r="J249" i="3"/>
  <c r="I249" i="3"/>
  <c r="H249" i="3"/>
  <c r="G249" i="3"/>
  <c r="F249" i="3"/>
  <c r="E249" i="3"/>
  <c r="D249" i="3"/>
  <c r="C249" i="3"/>
  <c r="N248" i="3"/>
  <c r="M248" i="3"/>
  <c r="L248" i="3"/>
  <c r="K248" i="3"/>
  <c r="J248" i="3"/>
  <c r="I248" i="3"/>
  <c r="H248" i="3"/>
  <c r="G248" i="3"/>
  <c r="F248" i="3"/>
  <c r="E248" i="3"/>
  <c r="D248" i="3"/>
  <c r="C248" i="3"/>
  <c r="H241" i="3"/>
  <c r="G241" i="3"/>
  <c r="F241" i="3"/>
  <c r="E241" i="3"/>
  <c r="D241" i="3"/>
  <c r="C241" i="3"/>
  <c r="H240" i="3"/>
  <c r="G240" i="3"/>
  <c r="F240" i="3"/>
  <c r="E240" i="3"/>
  <c r="D240" i="3"/>
  <c r="C240" i="3"/>
  <c r="H239" i="3"/>
  <c r="G239" i="3"/>
  <c r="F239" i="3"/>
  <c r="E239" i="3"/>
  <c r="D239" i="3"/>
  <c r="C239" i="3"/>
  <c r="H238" i="3"/>
  <c r="G238" i="3"/>
  <c r="F238" i="3"/>
  <c r="E238" i="3"/>
  <c r="D238" i="3"/>
  <c r="C238" i="3"/>
  <c r="H237" i="3"/>
  <c r="G237" i="3"/>
  <c r="F237" i="3"/>
  <c r="E237" i="3"/>
  <c r="D237" i="3"/>
  <c r="C237" i="3"/>
  <c r="H236" i="3"/>
  <c r="G236" i="3"/>
  <c r="F236" i="3"/>
  <c r="E236" i="3"/>
  <c r="D236" i="3"/>
  <c r="C236" i="3"/>
  <c r="H235" i="3"/>
  <c r="G235" i="3"/>
  <c r="F235" i="3"/>
  <c r="E235" i="3"/>
  <c r="D235" i="3"/>
  <c r="C235" i="3"/>
  <c r="H234" i="3"/>
  <c r="G234" i="3"/>
  <c r="F234" i="3"/>
  <c r="E234" i="3"/>
  <c r="D234" i="3"/>
  <c r="C234" i="3"/>
  <c r="H233" i="3"/>
  <c r="G233" i="3"/>
  <c r="F233" i="3"/>
  <c r="E233" i="3"/>
  <c r="D233" i="3"/>
  <c r="C233" i="3"/>
  <c r="H232" i="3"/>
  <c r="G232" i="3"/>
  <c r="F232" i="3"/>
  <c r="E232" i="3"/>
  <c r="D232" i="3"/>
  <c r="C232" i="3"/>
  <c r="H231" i="3"/>
  <c r="G231" i="3"/>
  <c r="F231" i="3"/>
  <c r="E231" i="3"/>
  <c r="D231" i="3"/>
  <c r="C231" i="3"/>
  <c r="H230" i="3"/>
  <c r="G230" i="3"/>
  <c r="F230" i="3"/>
  <c r="E230" i="3"/>
  <c r="D230" i="3"/>
  <c r="C230" i="3"/>
  <c r="H229" i="3"/>
  <c r="G229" i="3"/>
  <c r="F229" i="3"/>
  <c r="E229" i="3"/>
  <c r="D229" i="3"/>
  <c r="C229" i="3"/>
  <c r="H228" i="3"/>
  <c r="G228" i="3"/>
  <c r="F228" i="3"/>
  <c r="E228" i="3"/>
  <c r="D228" i="3"/>
  <c r="C228" i="3"/>
  <c r="H227" i="3"/>
  <c r="G227" i="3"/>
  <c r="F227" i="3"/>
  <c r="E227" i="3"/>
  <c r="D227" i="3"/>
  <c r="C227" i="3"/>
  <c r="H226" i="3"/>
  <c r="G226" i="3"/>
  <c r="F226" i="3"/>
  <c r="E226" i="3"/>
  <c r="D226" i="3"/>
  <c r="C226" i="3"/>
  <c r="H225" i="3"/>
  <c r="G225" i="3"/>
  <c r="F225" i="3"/>
  <c r="E225" i="3"/>
  <c r="D225" i="3"/>
  <c r="C225" i="3"/>
  <c r="H224" i="3"/>
  <c r="G224" i="3"/>
  <c r="F224" i="3"/>
  <c r="E224" i="3"/>
  <c r="D224" i="3"/>
  <c r="C224" i="3"/>
  <c r="H223" i="3"/>
  <c r="G223" i="3"/>
  <c r="F223" i="3"/>
  <c r="E223" i="3"/>
  <c r="D223" i="3"/>
  <c r="C223" i="3"/>
  <c r="H222" i="3"/>
  <c r="G222" i="3"/>
  <c r="F222" i="3"/>
  <c r="E222" i="3"/>
  <c r="D222" i="3"/>
  <c r="C222" i="3"/>
  <c r="H221" i="3"/>
  <c r="G221" i="3"/>
  <c r="F221" i="3"/>
  <c r="E221" i="3"/>
  <c r="D221" i="3"/>
  <c r="C221" i="3"/>
  <c r="D214" i="3"/>
  <c r="C214" i="3"/>
  <c r="D213" i="3"/>
  <c r="C213" i="3"/>
  <c r="D212" i="3"/>
  <c r="C212" i="3"/>
  <c r="D211" i="3"/>
  <c r="C211" i="3"/>
  <c r="D210" i="3"/>
  <c r="C210" i="3"/>
  <c r="D209" i="3"/>
  <c r="C209" i="3"/>
  <c r="D208" i="3"/>
  <c r="C208" i="3"/>
  <c r="D207" i="3"/>
  <c r="C207" i="3"/>
  <c r="D206" i="3"/>
  <c r="C206" i="3"/>
  <c r="D205" i="3"/>
  <c r="C205" i="3"/>
  <c r="D204" i="3"/>
  <c r="C204" i="3"/>
  <c r="D203" i="3"/>
  <c r="C203" i="3"/>
  <c r="D202" i="3"/>
  <c r="C202" i="3"/>
  <c r="D201" i="3"/>
  <c r="C201" i="3"/>
  <c r="D200" i="3"/>
  <c r="C200" i="3"/>
  <c r="D199" i="3"/>
  <c r="C199" i="3"/>
  <c r="D198" i="3"/>
  <c r="C198" i="3"/>
  <c r="D197" i="3"/>
  <c r="C197" i="3"/>
  <c r="D196" i="3"/>
  <c r="C196" i="3"/>
  <c r="D195" i="3"/>
  <c r="C195" i="3"/>
  <c r="D194" i="3"/>
  <c r="C194" i="3"/>
  <c r="J133" i="3"/>
  <c r="I133" i="3"/>
  <c r="H133" i="3"/>
  <c r="G133" i="3"/>
  <c r="F133" i="3"/>
  <c r="E133" i="3"/>
  <c r="D133" i="3"/>
  <c r="C133" i="3"/>
  <c r="J132" i="3"/>
  <c r="I132" i="3"/>
  <c r="H132" i="3"/>
  <c r="G132" i="3"/>
  <c r="F132" i="3"/>
  <c r="E132" i="3"/>
  <c r="D132" i="3"/>
  <c r="C132" i="3"/>
  <c r="J131" i="3"/>
  <c r="I131" i="3"/>
  <c r="H131" i="3"/>
  <c r="G131" i="3"/>
  <c r="F131" i="3"/>
  <c r="E131" i="3"/>
  <c r="D131" i="3"/>
  <c r="C131" i="3"/>
  <c r="J130" i="3"/>
  <c r="I130" i="3"/>
  <c r="H130" i="3"/>
  <c r="G130" i="3"/>
  <c r="F130" i="3"/>
  <c r="E130" i="3"/>
  <c r="D130" i="3"/>
  <c r="C130" i="3"/>
  <c r="J129" i="3"/>
  <c r="I129" i="3"/>
  <c r="H129" i="3"/>
  <c r="G129" i="3"/>
  <c r="F129" i="3"/>
  <c r="E129" i="3"/>
  <c r="D129" i="3"/>
  <c r="C129" i="3"/>
  <c r="J128" i="3"/>
  <c r="I128" i="3"/>
  <c r="H128" i="3"/>
  <c r="G128" i="3"/>
  <c r="F128" i="3"/>
  <c r="E128" i="3"/>
  <c r="D128" i="3"/>
  <c r="C128" i="3"/>
  <c r="J127" i="3"/>
  <c r="I127" i="3"/>
  <c r="H127" i="3"/>
  <c r="G127" i="3"/>
  <c r="F127" i="3"/>
  <c r="E127" i="3"/>
  <c r="D127" i="3"/>
  <c r="C127" i="3"/>
  <c r="J126" i="3"/>
  <c r="I126" i="3"/>
  <c r="H126" i="3"/>
  <c r="G126" i="3"/>
  <c r="F126" i="3"/>
  <c r="E126" i="3"/>
  <c r="D126" i="3"/>
  <c r="C126" i="3"/>
  <c r="J125" i="3"/>
  <c r="I125" i="3"/>
  <c r="H125" i="3"/>
  <c r="G125" i="3"/>
  <c r="F125" i="3"/>
  <c r="E125" i="3"/>
  <c r="D125" i="3"/>
  <c r="C125" i="3"/>
  <c r="J124" i="3"/>
  <c r="I124" i="3"/>
  <c r="H124" i="3"/>
  <c r="G124" i="3"/>
  <c r="F124" i="3"/>
  <c r="E124" i="3"/>
  <c r="D124" i="3"/>
  <c r="C124" i="3"/>
  <c r="J123" i="3"/>
  <c r="I123" i="3"/>
  <c r="H123" i="3"/>
  <c r="G123" i="3"/>
  <c r="F123" i="3"/>
  <c r="E123" i="3"/>
  <c r="D123" i="3"/>
  <c r="C123" i="3"/>
  <c r="J122" i="3"/>
  <c r="I122" i="3"/>
  <c r="H122" i="3"/>
  <c r="G122" i="3"/>
  <c r="F122" i="3"/>
  <c r="E122" i="3"/>
  <c r="D122" i="3"/>
  <c r="C122" i="3"/>
  <c r="J121" i="3"/>
  <c r="I121" i="3"/>
  <c r="H121" i="3"/>
  <c r="G121" i="3"/>
  <c r="F121" i="3"/>
  <c r="E121" i="3"/>
  <c r="D121" i="3"/>
  <c r="C121" i="3"/>
  <c r="J120" i="3"/>
  <c r="I120" i="3"/>
  <c r="H120" i="3"/>
  <c r="G120" i="3"/>
  <c r="F120" i="3"/>
  <c r="E120" i="3"/>
  <c r="D120" i="3"/>
  <c r="C120" i="3"/>
  <c r="J119" i="3"/>
  <c r="I119" i="3"/>
  <c r="H119" i="3"/>
  <c r="G119" i="3"/>
  <c r="F119" i="3"/>
  <c r="E119" i="3"/>
  <c r="D119" i="3"/>
  <c r="C119" i="3"/>
  <c r="J118" i="3"/>
  <c r="I118" i="3"/>
  <c r="H118" i="3"/>
  <c r="G118" i="3"/>
  <c r="F118" i="3"/>
  <c r="E118" i="3"/>
  <c r="D118" i="3"/>
  <c r="C118" i="3"/>
  <c r="J117" i="3"/>
  <c r="I117" i="3"/>
  <c r="H117" i="3"/>
  <c r="G117" i="3"/>
  <c r="F117" i="3"/>
  <c r="E117" i="3"/>
  <c r="D117" i="3"/>
  <c r="C117" i="3"/>
  <c r="J116" i="3"/>
  <c r="I116" i="3"/>
  <c r="H116" i="3"/>
  <c r="G116" i="3"/>
  <c r="F116" i="3"/>
  <c r="E116" i="3"/>
  <c r="D116" i="3"/>
  <c r="C116" i="3"/>
  <c r="J115" i="3"/>
  <c r="I115" i="3"/>
  <c r="H115" i="3"/>
  <c r="G115" i="3"/>
  <c r="F115" i="3"/>
  <c r="E115" i="3"/>
  <c r="D115" i="3"/>
  <c r="C115" i="3"/>
  <c r="J114" i="3"/>
  <c r="I114" i="3"/>
  <c r="H114" i="3"/>
  <c r="G114" i="3"/>
  <c r="F114" i="3"/>
  <c r="E114" i="3"/>
  <c r="D114" i="3"/>
  <c r="C114" i="3"/>
  <c r="J113" i="3"/>
  <c r="I113" i="3"/>
  <c r="H113" i="3"/>
  <c r="G113" i="3"/>
  <c r="F113" i="3"/>
  <c r="E113" i="3"/>
  <c r="D113" i="3"/>
  <c r="C113" i="3"/>
  <c r="F160" i="3"/>
  <c r="E160" i="3"/>
  <c r="D160" i="3"/>
  <c r="C160" i="3"/>
  <c r="F159" i="3"/>
  <c r="E159" i="3"/>
  <c r="D159" i="3"/>
  <c r="C159" i="3"/>
  <c r="F158" i="3"/>
  <c r="E158" i="3"/>
  <c r="D158" i="3"/>
  <c r="C158" i="3"/>
  <c r="F157" i="3"/>
  <c r="E157" i="3"/>
  <c r="D157" i="3"/>
  <c r="C157" i="3"/>
  <c r="F156" i="3"/>
  <c r="E156" i="3"/>
  <c r="D156" i="3"/>
  <c r="C156" i="3"/>
  <c r="F155" i="3"/>
  <c r="E155" i="3"/>
  <c r="D155" i="3"/>
  <c r="C155" i="3"/>
  <c r="F154" i="3"/>
  <c r="E154" i="3"/>
  <c r="D154" i="3"/>
  <c r="C154" i="3"/>
  <c r="F153" i="3"/>
  <c r="E153" i="3"/>
  <c r="D153" i="3"/>
  <c r="C153" i="3"/>
  <c r="F152" i="3"/>
  <c r="E152" i="3"/>
  <c r="D152" i="3"/>
  <c r="C152" i="3"/>
  <c r="F151" i="3"/>
  <c r="E151" i="3"/>
  <c r="D151" i="3"/>
  <c r="C151" i="3"/>
  <c r="F150" i="3"/>
  <c r="E150" i="3"/>
  <c r="D150" i="3"/>
  <c r="C150" i="3"/>
  <c r="F149" i="3"/>
  <c r="E149" i="3"/>
  <c r="D149" i="3"/>
  <c r="C149" i="3"/>
  <c r="F148" i="3"/>
  <c r="E148" i="3"/>
  <c r="D148" i="3"/>
  <c r="C148" i="3"/>
  <c r="F147" i="3"/>
  <c r="E147" i="3"/>
  <c r="D147" i="3"/>
  <c r="C147" i="3"/>
  <c r="F146" i="3"/>
  <c r="E146" i="3"/>
  <c r="D146" i="3"/>
  <c r="C146" i="3"/>
  <c r="F145" i="3"/>
  <c r="E145" i="3"/>
  <c r="D145" i="3"/>
  <c r="C145" i="3"/>
  <c r="F144" i="3"/>
  <c r="E144" i="3"/>
  <c r="D144" i="3"/>
  <c r="C144" i="3"/>
  <c r="F143" i="3"/>
  <c r="E143" i="3"/>
  <c r="D143" i="3"/>
  <c r="C143" i="3"/>
  <c r="F142" i="3"/>
  <c r="E142" i="3"/>
  <c r="D142" i="3"/>
  <c r="C142" i="3"/>
  <c r="F141" i="3"/>
  <c r="E141" i="3"/>
  <c r="D141" i="3"/>
  <c r="C141" i="3"/>
  <c r="F140" i="3"/>
  <c r="E140" i="3"/>
  <c r="D140" i="3"/>
  <c r="C140" i="3"/>
  <c r="I106" i="3"/>
  <c r="H106" i="3"/>
  <c r="G106" i="3"/>
  <c r="F106" i="3"/>
  <c r="E106" i="3"/>
  <c r="D106" i="3"/>
  <c r="C106" i="3"/>
  <c r="I105" i="3"/>
  <c r="H105" i="3"/>
  <c r="G105" i="3"/>
  <c r="F105" i="3"/>
  <c r="E105" i="3"/>
  <c r="D105" i="3"/>
  <c r="C105" i="3"/>
  <c r="I104" i="3"/>
  <c r="H104" i="3"/>
  <c r="G104" i="3"/>
  <c r="F104" i="3"/>
  <c r="E104" i="3"/>
  <c r="D104" i="3"/>
  <c r="C104" i="3"/>
  <c r="I103" i="3"/>
  <c r="H103" i="3"/>
  <c r="G103" i="3"/>
  <c r="F103" i="3"/>
  <c r="E103" i="3"/>
  <c r="D103" i="3"/>
  <c r="C103" i="3"/>
  <c r="I102" i="3"/>
  <c r="H102" i="3"/>
  <c r="G102" i="3"/>
  <c r="F102" i="3"/>
  <c r="E102" i="3"/>
  <c r="D102" i="3"/>
  <c r="C102" i="3"/>
  <c r="I101" i="3"/>
  <c r="H101" i="3"/>
  <c r="G101" i="3"/>
  <c r="F101" i="3"/>
  <c r="E101" i="3"/>
  <c r="D101" i="3"/>
  <c r="C101" i="3"/>
  <c r="I100" i="3"/>
  <c r="H100" i="3"/>
  <c r="G100" i="3"/>
  <c r="F100" i="3"/>
  <c r="E100" i="3"/>
  <c r="D100" i="3"/>
  <c r="C100" i="3"/>
  <c r="I99" i="3"/>
  <c r="H99" i="3"/>
  <c r="G99" i="3"/>
  <c r="F99" i="3"/>
  <c r="E99" i="3"/>
  <c r="D99" i="3"/>
  <c r="C99" i="3"/>
  <c r="I98" i="3"/>
  <c r="H98" i="3"/>
  <c r="G98" i="3"/>
  <c r="F98" i="3"/>
  <c r="E98" i="3"/>
  <c r="D98" i="3"/>
  <c r="C98" i="3"/>
  <c r="I97" i="3"/>
  <c r="H97" i="3"/>
  <c r="G97" i="3"/>
  <c r="F97" i="3"/>
  <c r="E97" i="3"/>
  <c r="D97" i="3"/>
  <c r="C97" i="3"/>
  <c r="I96" i="3"/>
  <c r="H96" i="3"/>
  <c r="G96" i="3"/>
  <c r="F96" i="3"/>
  <c r="E96" i="3"/>
  <c r="D96" i="3"/>
  <c r="C96" i="3"/>
  <c r="I95" i="3"/>
  <c r="H95" i="3"/>
  <c r="G95" i="3"/>
  <c r="F95" i="3"/>
  <c r="E95" i="3"/>
  <c r="D95" i="3"/>
  <c r="C95" i="3"/>
  <c r="I88" i="3"/>
  <c r="H88" i="3"/>
  <c r="G88" i="3"/>
  <c r="F88" i="3"/>
  <c r="E88" i="3"/>
  <c r="D88" i="3"/>
  <c r="C88" i="3"/>
  <c r="I87" i="3"/>
  <c r="H87" i="3"/>
  <c r="G87" i="3"/>
  <c r="F87" i="3"/>
  <c r="E87" i="3"/>
  <c r="D87" i="3"/>
  <c r="C87" i="3"/>
  <c r="I86" i="3"/>
  <c r="H86" i="3"/>
  <c r="G86" i="3"/>
  <c r="F86" i="3"/>
  <c r="E86" i="3"/>
  <c r="D86" i="3"/>
  <c r="C86" i="3"/>
  <c r="I85" i="3"/>
  <c r="H85" i="3"/>
  <c r="G85" i="3"/>
  <c r="F85" i="3"/>
  <c r="E85" i="3"/>
  <c r="D85" i="3"/>
  <c r="C85" i="3"/>
  <c r="I84" i="3"/>
  <c r="H84" i="3"/>
  <c r="G84" i="3"/>
  <c r="F84" i="3"/>
  <c r="E84" i="3"/>
  <c r="D84" i="3"/>
  <c r="C84" i="3"/>
  <c r="I83" i="3"/>
  <c r="H83" i="3"/>
  <c r="G83" i="3"/>
  <c r="F83" i="3"/>
  <c r="E83" i="3"/>
  <c r="D83" i="3"/>
  <c r="C83" i="3"/>
  <c r="I76" i="3"/>
  <c r="H76" i="3"/>
  <c r="G76" i="3"/>
  <c r="F76" i="3"/>
  <c r="E76" i="3"/>
  <c r="D76" i="3"/>
  <c r="C76" i="3"/>
  <c r="I75" i="3"/>
  <c r="H75" i="3"/>
  <c r="G75" i="3"/>
  <c r="F75" i="3"/>
  <c r="E75" i="3"/>
  <c r="D75" i="3"/>
  <c r="C75" i="3"/>
  <c r="C59" i="3"/>
  <c r="D59" i="3"/>
  <c r="E59" i="3"/>
  <c r="F59" i="3"/>
  <c r="G59" i="3"/>
  <c r="H59" i="3"/>
  <c r="I59" i="3"/>
  <c r="C60" i="3"/>
  <c r="D60" i="3"/>
  <c r="E60" i="3"/>
  <c r="F60" i="3"/>
  <c r="G60" i="3"/>
  <c r="H60" i="3"/>
  <c r="I60" i="3"/>
  <c r="I58" i="3"/>
  <c r="H58" i="3"/>
  <c r="G58" i="3"/>
  <c r="F58" i="3"/>
  <c r="E58" i="3"/>
  <c r="D58" i="3"/>
  <c r="C58" i="3"/>
  <c r="I57" i="3"/>
  <c r="H57" i="3"/>
  <c r="G57" i="3"/>
  <c r="F57" i="3"/>
  <c r="E57" i="3"/>
  <c r="D57" i="3"/>
  <c r="C57" i="3"/>
  <c r="I50" i="3"/>
  <c r="H50" i="3"/>
  <c r="G50" i="3"/>
  <c r="F50" i="3"/>
  <c r="E50" i="3"/>
  <c r="D50" i="3"/>
  <c r="C50" i="3"/>
  <c r="I49" i="3"/>
  <c r="H49" i="3"/>
  <c r="G49" i="3"/>
  <c r="F49" i="3"/>
  <c r="E49" i="3"/>
  <c r="D49" i="3"/>
  <c r="C49" i="3"/>
  <c r="I48" i="3"/>
  <c r="H48" i="3"/>
  <c r="G48" i="3"/>
  <c r="F48" i="3"/>
  <c r="E48" i="3"/>
  <c r="D48" i="3"/>
  <c r="C48" i="3"/>
  <c r="I47" i="3"/>
  <c r="H47" i="3"/>
  <c r="G47" i="3"/>
  <c r="F47" i="3"/>
  <c r="E47" i="3"/>
  <c r="D47" i="3"/>
  <c r="C47" i="3"/>
  <c r="I46" i="3"/>
  <c r="H46" i="3"/>
  <c r="G46" i="3"/>
  <c r="F46" i="3"/>
  <c r="E46" i="3"/>
  <c r="D46" i="3"/>
  <c r="C46" i="3"/>
  <c r="I45" i="3"/>
  <c r="H45" i="3"/>
  <c r="G45" i="3"/>
  <c r="F45" i="3"/>
  <c r="E45" i="3"/>
  <c r="D45" i="3"/>
  <c r="C45" i="3"/>
  <c r="I44" i="3"/>
  <c r="H44" i="3"/>
  <c r="G44" i="3"/>
  <c r="F44" i="3"/>
  <c r="E44" i="3"/>
  <c r="D44" i="3"/>
  <c r="C44" i="3"/>
  <c r="I43" i="3"/>
  <c r="H43" i="3"/>
  <c r="G43" i="3"/>
  <c r="F43" i="3"/>
  <c r="E43" i="3"/>
  <c r="D43" i="3"/>
  <c r="C43" i="3"/>
  <c r="G158" i="3" l="1"/>
  <c r="H134" i="3"/>
  <c r="D134" i="3"/>
  <c r="G155" i="3"/>
  <c r="O254" i="3"/>
  <c r="O258" i="3"/>
  <c r="O262" i="3"/>
  <c r="O266" i="3"/>
  <c r="I240" i="3"/>
  <c r="K115" i="3"/>
  <c r="K117" i="3"/>
  <c r="K119" i="3"/>
  <c r="K121" i="3"/>
  <c r="K123" i="3"/>
  <c r="K125" i="3"/>
  <c r="K127" i="3"/>
  <c r="K129" i="3"/>
  <c r="K131" i="3"/>
  <c r="K133" i="3"/>
  <c r="G134" i="3"/>
  <c r="G159" i="3"/>
  <c r="I229" i="3"/>
  <c r="G160" i="3"/>
  <c r="G149" i="3"/>
  <c r="G153" i="3"/>
  <c r="G157" i="3"/>
  <c r="O256" i="3"/>
  <c r="O259" i="3"/>
  <c r="O260" i="3"/>
  <c r="O261" i="3"/>
  <c r="O263" i="3"/>
  <c r="O264" i="3"/>
  <c r="O265" i="3"/>
  <c r="O267" i="3"/>
  <c r="O268" i="3"/>
  <c r="I231" i="3"/>
  <c r="I236" i="3"/>
  <c r="I239" i="3"/>
  <c r="K116" i="3"/>
  <c r="K118" i="3"/>
  <c r="K120" i="3"/>
  <c r="K124" i="3"/>
  <c r="K126" i="3"/>
  <c r="K128" i="3"/>
  <c r="K130" i="3"/>
  <c r="K132" i="3"/>
  <c r="I234" i="3"/>
  <c r="O257" i="3"/>
  <c r="I237" i="3"/>
  <c r="E211" i="3"/>
  <c r="O255" i="3"/>
  <c r="N269" i="3"/>
  <c r="J134" i="3"/>
  <c r="I235" i="3"/>
  <c r="I238" i="3"/>
  <c r="E214" i="3"/>
  <c r="G156" i="3"/>
  <c r="E212" i="3"/>
  <c r="O251" i="3"/>
  <c r="E213" i="3"/>
  <c r="I226" i="3"/>
  <c r="I232" i="3"/>
  <c r="K122" i="3"/>
  <c r="J269" i="3"/>
  <c r="I227" i="3"/>
  <c r="G152" i="3"/>
  <c r="L269" i="3"/>
  <c r="O250" i="3"/>
  <c r="E207" i="3"/>
  <c r="I225" i="3"/>
  <c r="I228" i="3"/>
  <c r="I230" i="3"/>
  <c r="I233" i="3"/>
  <c r="I241" i="3"/>
  <c r="F134" i="3"/>
  <c r="O252" i="3"/>
  <c r="O253" i="3"/>
  <c r="I134" i="3"/>
  <c r="G147" i="3"/>
  <c r="K269" i="3"/>
  <c r="M269" i="3"/>
  <c r="E134" i="3"/>
  <c r="G154" i="3"/>
  <c r="E209" i="3"/>
  <c r="F269" i="3"/>
  <c r="G151" i="3"/>
  <c r="I269" i="3"/>
  <c r="K114" i="3"/>
  <c r="H61" i="3"/>
  <c r="I224" i="3"/>
  <c r="D161" i="3"/>
  <c r="E161" i="3"/>
  <c r="F161" i="3"/>
  <c r="F242" i="3"/>
  <c r="E199" i="3"/>
  <c r="E201" i="3"/>
  <c r="E203" i="3"/>
  <c r="E205" i="3"/>
  <c r="G145" i="3"/>
  <c r="I223" i="3"/>
  <c r="O249" i="3"/>
  <c r="E197" i="3"/>
  <c r="G144" i="3"/>
  <c r="G146" i="3"/>
  <c r="G148" i="3"/>
  <c r="G150" i="3"/>
  <c r="E195" i="3"/>
  <c r="G141" i="3"/>
  <c r="G142" i="3"/>
  <c r="G143" i="3"/>
  <c r="J88" i="3"/>
  <c r="O248" i="3"/>
  <c r="C269" i="3"/>
  <c r="G269" i="3"/>
  <c r="E269" i="3"/>
  <c r="D269" i="3"/>
  <c r="H269" i="3"/>
  <c r="G77" i="3"/>
  <c r="D89" i="3"/>
  <c r="I222" i="3"/>
  <c r="D242" i="3"/>
  <c r="E242" i="3"/>
  <c r="G242" i="3"/>
  <c r="C242" i="3"/>
  <c r="C215" i="3"/>
  <c r="E196" i="3"/>
  <c r="E198" i="3"/>
  <c r="E200" i="3"/>
  <c r="E202" i="3"/>
  <c r="E204" i="3"/>
  <c r="E206" i="3"/>
  <c r="E208" i="3"/>
  <c r="E210" i="3"/>
  <c r="D215" i="3"/>
  <c r="E194" i="3"/>
  <c r="D188" i="3"/>
  <c r="E168" i="3"/>
  <c r="E170" i="3"/>
  <c r="E172" i="3"/>
  <c r="E174" i="3"/>
  <c r="E176" i="3"/>
  <c r="E178" i="3"/>
  <c r="E180" i="3"/>
  <c r="E182" i="3"/>
  <c r="E184" i="3"/>
  <c r="E186" i="3"/>
  <c r="E169" i="3"/>
  <c r="E171" i="3"/>
  <c r="E173" i="3"/>
  <c r="E175" i="3"/>
  <c r="E177" i="3"/>
  <c r="E179" i="3"/>
  <c r="E181" i="3"/>
  <c r="E183" i="3"/>
  <c r="E185" i="3"/>
  <c r="E187" i="3"/>
  <c r="E167" i="3"/>
  <c r="C188" i="3"/>
  <c r="G140" i="3"/>
  <c r="C161" i="3"/>
  <c r="K113" i="3"/>
  <c r="C134" i="3"/>
  <c r="J84" i="3"/>
  <c r="H89" i="3"/>
  <c r="J106" i="3"/>
  <c r="J105" i="3"/>
  <c r="G69" i="3"/>
  <c r="I77" i="3"/>
  <c r="E89" i="3"/>
  <c r="I89" i="3"/>
  <c r="F89" i="3"/>
  <c r="D77" i="3"/>
  <c r="H77" i="3"/>
  <c r="J95" i="3"/>
  <c r="G107" i="3"/>
  <c r="J99" i="3"/>
  <c r="J103" i="3"/>
  <c r="I107" i="3"/>
  <c r="F107" i="3"/>
  <c r="J96" i="3"/>
  <c r="J100" i="3"/>
  <c r="J104" i="3"/>
  <c r="D107" i="3"/>
  <c r="J98" i="3"/>
  <c r="J102" i="3"/>
  <c r="H107" i="3"/>
  <c r="E107" i="3"/>
  <c r="J97" i="3"/>
  <c r="J101" i="3"/>
  <c r="C107" i="3"/>
  <c r="J83" i="3"/>
  <c r="G89" i="3"/>
  <c r="J87" i="3"/>
  <c r="J86" i="3"/>
  <c r="J85" i="3"/>
  <c r="C89" i="3"/>
  <c r="F69" i="3"/>
  <c r="J76" i="3"/>
  <c r="J75" i="3"/>
  <c r="E77" i="3"/>
  <c r="F77" i="3"/>
  <c r="C77" i="3"/>
  <c r="D69" i="3"/>
  <c r="H69" i="3"/>
  <c r="E69" i="3"/>
  <c r="J68" i="3"/>
  <c r="J67" i="3"/>
  <c r="C69" i="3"/>
  <c r="J60" i="3"/>
  <c r="J59" i="3"/>
  <c r="C61" i="3"/>
  <c r="J57" i="3"/>
  <c r="I51" i="3"/>
  <c r="J46" i="3"/>
  <c r="C51" i="3"/>
  <c r="G51" i="3"/>
  <c r="D51" i="3"/>
  <c r="H51" i="3"/>
  <c r="J45" i="3"/>
  <c r="F51" i="3"/>
  <c r="J44" i="3"/>
  <c r="E51" i="3"/>
  <c r="J48" i="3"/>
  <c r="J49" i="3"/>
  <c r="J47" i="3"/>
  <c r="J43" i="3"/>
  <c r="J50" i="3"/>
  <c r="K134" i="3" l="1"/>
  <c r="O269" i="3"/>
  <c r="J77" i="3"/>
  <c r="G161" i="3"/>
  <c r="E215" i="3"/>
  <c r="I221" i="3"/>
  <c r="I242" i="3" s="1"/>
  <c r="H242" i="3"/>
  <c r="E188" i="3"/>
  <c r="J107" i="3"/>
  <c r="J89" i="3"/>
  <c r="J69" i="3"/>
  <c r="G61" i="3"/>
  <c r="I61" i="3"/>
  <c r="J58" i="3"/>
  <c r="D61" i="3"/>
  <c r="E61" i="3"/>
  <c r="J51" i="3"/>
  <c r="J61" i="3" l="1"/>
  <c r="F61" i="3"/>
  <c r="I25" i="3"/>
  <c r="H25" i="3"/>
  <c r="G25" i="3"/>
  <c r="F25" i="3"/>
  <c r="E25" i="3"/>
  <c r="D25" i="3"/>
  <c r="C25" i="3"/>
  <c r="I24" i="3"/>
  <c r="H24" i="3"/>
  <c r="G24" i="3"/>
  <c r="F24" i="3"/>
  <c r="E24" i="3"/>
  <c r="D24" i="3"/>
  <c r="C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5" i="3"/>
  <c r="H5" i="3"/>
  <c r="G5" i="3"/>
  <c r="F5" i="3"/>
  <c r="E5" i="3"/>
  <c r="D5" i="3"/>
  <c r="C5"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E37" i="3" l="1"/>
  <c r="I37" i="3"/>
  <c r="F37" i="3"/>
  <c r="C37" i="3"/>
  <c r="G37" i="3"/>
  <c r="D37" i="3"/>
  <c r="H37" i="3"/>
  <c r="J9" i="3"/>
  <c r="J13" i="3"/>
  <c r="J17" i="3"/>
  <c r="J21" i="3"/>
  <c r="J7" i="3"/>
  <c r="J11" i="3"/>
  <c r="J15" i="3"/>
  <c r="J19" i="3"/>
  <c r="J25" i="3"/>
  <c r="J23" i="3"/>
  <c r="J20" i="3"/>
  <c r="J16" i="3"/>
  <c r="J12" i="3"/>
  <c r="J8" i="3"/>
  <c r="J24" i="3"/>
  <c r="J22" i="3"/>
  <c r="J18" i="3"/>
  <c r="J14" i="3"/>
  <c r="J10" i="3"/>
  <c r="J6" i="3"/>
  <c r="J32" i="3" l="1"/>
  <c r="J33" i="3" l="1"/>
  <c r="J35" i="3"/>
  <c r="J34" i="3"/>
  <c r="J36" i="3"/>
  <c r="H26" i="3"/>
  <c r="C26" i="3"/>
  <c r="E26" i="3"/>
  <c r="I26" i="3"/>
  <c r="G26" i="3"/>
  <c r="D26" i="3"/>
  <c r="F26" i="3"/>
  <c r="J5" i="3"/>
  <c r="J26" i="3" s="1"/>
  <c r="J37" i="3" l="1"/>
</calcChain>
</file>

<file path=xl/sharedStrings.xml><?xml version="1.0" encoding="utf-8"?>
<sst xmlns="http://schemas.openxmlformats.org/spreadsheetml/2006/main" count="7125" uniqueCount="1341">
  <si>
    <t>بيانات واقعة القبض/الاتهام</t>
  </si>
  <si>
    <t>بيانات المنتج الإبداعي</t>
  </si>
  <si>
    <t>ملاحظات</t>
  </si>
  <si>
    <t>م</t>
  </si>
  <si>
    <t>تاريخ الواقعة</t>
  </si>
  <si>
    <t>محافظة الواقعة</t>
  </si>
  <si>
    <t>الإقليم الجغرافي</t>
  </si>
  <si>
    <t>مكان الواقعة</t>
  </si>
  <si>
    <t>اسم مميز/إعلامي للواقعة</t>
  </si>
  <si>
    <t>اسم السجين أو المحبوس</t>
  </si>
  <si>
    <t>اسم شهرة</t>
  </si>
  <si>
    <t>النوع الاجتماعي</t>
  </si>
  <si>
    <t>الوظيفة</t>
  </si>
  <si>
    <t>محل الإقامة</t>
  </si>
  <si>
    <t>تاريخ تحرير/نشر المنتج الإبداعي</t>
  </si>
  <si>
    <t>نوع المنتج الإبداعي</t>
  </si>
  <si>
    <t>هدف المنشور</t>
  </si>
  <si>
    <t>نص المنتج الإبداعي</t>
  </si>
  <si>
    <t>الوضع القانوني وقت كتابة الرسالة</t>
  </si>
  <si>
    <t>رقم القضية أو المحضر</t>
  </si>
  <si>
    <t>الإتهامات الموجهة</t>
  </si>
  <si>
    <t>الأحراز</t>
  </si>
  <si>
    <t>أحكام وبيانات قضائية أخرى</t>
  </si>
  <si>
    <t>رابط 1</t>
  </si>
  <si>
    <t>رابط 2</t>
  </si>
  <si>
    <t>رابط 3</t>
  </si>
  <si>
    <t>رابط 4</t>
  </si>
  <si>
    <t>رابط 5</t>
  </si>
  <si>
    <t>بيانات مستبعدة</t>
  </si>
  <si>
    <t>الفئة العمرية</t>
  </si>
  <si>
    <t>بالغ - قاصر</t>
  </si>
  <si>
    <t>فئة الوظيفة</t>
  </si>
  <si>
    <t>تصنيف الوضع القانوني</t>
  </si>
  <si>
    <t>16-20/12/2011</t>
  </si>
  <si>
    <t>رسالة مُجَهَّلة الهوية</t>
  </si>
  <si>
    <t>غير معلوم</t>
  </si>
  <si>
    <t>القاهرة</t>
  </si>
  <si>
    <t>الدقهلية</t>
  </si>
  <si>
    <t>الغربية</t>
  </si>
  <si>
    <t>الجيزة</t>
  </si>
  <si>
    <t>الإسكندرية</t>
  </si>
  <si>
    <t>الشرقية</t>
  </si>
  <si>
    <t>كفر الشيخ</t>
  </si>
  <si>
    <t>الفيوم</t>
  </si>
  <si>
    <t>البحيرة</t>
  </si>
  <si>
    <t>المنوفية</t>
  </si>
  <si>
    <t>بني سويف</t>
  </si>
  <si>
    <t>السويس</t>
  </si>
  <si>
    <t>دمياط</t>
  </si>
  <si>
    <t>بورسعيد</t>
  </si>
  <si>
    <t>القليوبية</t>
  </si>
  <si>
    <t>أسوان</t>
  </si>
  <si>
    <t>المنيا</t>
  </si>
  <si>
    <t>قنا</t>
  </si>
  <si>
    <t>الإسماعيلية</t>
  </si>
  <si>
    <t>أسيوط</t>
  </si>
  <si>
    <t>النزهة - مصر الجديدة</t>
  </si>
  <si>
    <t>منية النصر</t>
  </si>
  <si>
    <t>مركز المنصورة - سندوب</t>
  </si>
  <si>
    <t>قصر النيل</t>
  </si>
  <si>
    <t>مدينة نصر أول - ميدان رابعة العدوية</t>
  </si>
  <si>
    <t>العجوزة</t>
  </si>
  <si>
    <t>القاهرة الجديدة أول - التجمع الخامس</t>
  </si>
  <si>
    <t>بندر بني سويف - نادي قضاة بني سويف</t>
  </si>
  <si>
    <t>المعادي</t>
  </si>
  <si>
    <t>مركز الزقازيق</t>
  </si>
  <si>
    <t>المنصورة أول - شارع جيهان</t>
  </si>
  <si>
    <t>الأزبكية - رمسيس ودار القضاء</t>
  </si>
  <si>
    <t>عابدين - شارع محمد محمود</t>
  </si>
  <si>
    <t>الزقازيق</t>
  </si>
  <si>
    <t>مدينة نصر أول</t>
  </si>
  <si>
    <t>العطارين - مسجد القائد إبراهيم</t>
  </si>
  <si>
    <t>العامرية ثان - ستاد برج العرب</t>
  </si>
  <si>
    <t>مدينة نصر</t>
  </si>
  <si>
    <t>المنتزه أول</t>
  </si>
  <si>
    <t>المناخ - استاد بورسعيد</t>
  </si>
  <si>
    <t>العجوزة - شارع ناهيا</t>
  </si>
  <si>
    <t>ميت غمر</t>
  </si>
  <si>
    <t>النزهة - مطار القاهرة</t>
  </si>
  <si>
    <t>طنطا</t>
  </si>
  <si>
    <t>القاهرة الجديدة أول - حفل مشروع ليلي</t>
  </si>
  <si>
    <t>دار السلام - القاهرة - مترو دار السلام</t>
  </si>
  <si>
    <t>بولاق الدكرور</t>
  </si>
  <si>
    <t>مدينة 6 أكتوبر</t>
  </si>
  <si>
    <t>مركز دمياط</t>
  </si>
  <si>
    <t>قصر النيل - مجلس الشورى</t>
  </si>
  <si>
    <t>بندر بني سويف</t>
  </si>
  <si>
    <t>باب شرقي - مقر المركز المصري للحقوق الاقتصادية والاجتماعية</t>
  </si>
  <si>
    <t>المنتزه أول - سيدي بشر - نادي المهندسين - إسكندرية</t>
  </si>
  <si>
    <t>مينا البصل</t>
  </si>
  <si>
    <t>دمياط أول - ميدان سرور</t>
  </si>
  <si>
    <t>أسوان أول - ميدان المحطة</t>
  </si>
  <si>
    <t>التبين - قسم التبين</t>
  </si>
  <si>
    <t>سمالوط</t>
  </si>
  <si>
    <t>العجوزة - نادي الزمالك</t>
  </si>
  <si>
    <t>سيدي جابر - مسجد علي بن ابي طالب</t>
  </si>
  <si>
    <t>الرمل أول</t>
  </si>
  <si>
    <t>الرمل أول - مقر الحرية والعدالة بفلمنج</t>
  </si>
  <si>
    <t>بندر الفيوم - نادي القضاة</t>
  </si>
  <si>
    <t>قصر النيل - ميدان طلعت حرب</t>
  </si>
  <si>
    <t>السيدة زينب - محيط مجلس الوزراء</t>
  </si>
  <si>
    <t>بندر بني سويف - ديوان المحافظة والمحكمة الابتدائية وقسم بني سويف</t>
  </si>
  <si>
    <t>الشيخ زايد</t>
  </si>
  <si>
    <t>مدينة نصر أول - محكمة مدينة نصر</t>
  </si>
  <si>
    <t>مدينة نصر ثان - محيط مبنى الأمن الوطني</t>
  </si>
  <si>
    <t>مينا البصل - الورديان</t>
  </si>
  <si>
    <t>بولاق الدكرور - الطريق الدائري أعلى ناهيا</t>
  </si>
  <si>
    <t>منيا القمح - مدرسة الصنايع</t>
  </si>
  <si>
    <t>المرج</t>
  </si>
  <si>
    <t>الخانكة</t>
  </si>
  <si>
    <t>أحداث النزهة - اغتيال النائب العام هشام بركات 29-6-2015</t>
  </si>
  <si>
    <t>مداهمات امنية - منية النصر خلية تصنيع المتفجرات 28-6-2015</t>
  </si>
  <si>
    <t>أحداث مركز المنصورة - سندوب قضية قتل حارس قاضي محاكمة مرسي 28-2-2014</t>
  </si>
  <si>
    <t>قضية خلية القاهرة - مجموعة العمليات النوعية المتقدمة - صهيب سعد - 174 عسكرية 24-5-2015</t>
  </si>
  <si>
    <t>مداهمات امنية - القاهرة - قضية حركة شباب 25 يناير - 11-12-2015</t>
  </si>
  <si>
    <t>فض اعتصام رابعة العدوية - مدينة نصر أول 14-8-2013</t>
  </si>
  <si>
    <t>قضية غرفة عمليات رابعة - إدارة الاعتصام - مدينة نصر أول 14-8-2013</t>
  </si>
  <si>
    <t>احدث التجمع - محاولة اغتيال النائب العام المساعد- حركة حسم الأولي - 29-9-2016</t>
  </si>
  <si>
    <t>عمل صحفي - نيابة وسط القاهرة - الصحفيين الثلاثة 26-9-2016</t>
  </si>
  <si>
    <t>محاكمة عسكرية -الواسطي - 14 شخص - حرق مزرعة ضابط بالوسطي - قضية رقم 43 لسنة 2017</t>
  </si>
  <si>
    <t>مداهمات امنية - الزقازيق 3-10-2017</t>
  </si>
  <si>
    <t>الذكرى الثالثة للثورة - المنصورة أول 25-1-2014</t>
  </si>
  <si>
    <t>أحداث 6 أكتوبر - رمسيس ودار القضاء - قضية اقتحام التحرير وقسم الأزبكية 6-10-2013</t>
  </si>
  <si>
    <t>قضية أمن دولة - تنظيم الوايت نايتس - قضية رقم 127 لسنة 2015 حصر أمن دولة عليا</t>
  </si>
  <si>
    <t>قضية مؤسسة بلادي - عابدين - شارع محمد محمود 1-5-2014</t>
  </si>
  <si>
    <t>مداهمات امنية - مدينة نصر أول - قضية شقة مدينة نصر 31-12-2013</t>
  </si>
  <si>
    <t>إحتجاجات تيران وصنافير - العطارين - مسجد القائد إبراهيم</t>
  </si>
  <si>
    <t xml:space="preserve">خلية زرع العبوات الناسفة - الإسكندرية - قضية 108 لسنة 2015 عسكرية </t>
  </si>
  <si>
    <t>أحداث ستاد برج العرب - مباراة الزمالك واهلي طرابلس- 9 يوليو 2017</t>
  </si>
  <si>
    <t>مداهمات امنية - مدينة نصر 17-9-2013</t>
  </si>
  <si>
    <t>مداهمات امنية - الإسكندرية - 21-1-2017</t>
  </si>
  <si>
    <t>أحداث المناخ - مذبحة ستاد بورسعيد - أولتراس اهلاوي 1-2-2012</t>
  </si>
  <si>
    <t>قضية التخابر مع النرويج - أمن دولة 718 20-11-2014</t>
  </si>
  <si>
    <t>جمعة الارض - إحتجاجات تيران وصنافير - العجوزة - شارع ناهيا</t>
  </si>
  <si>
    <t>مداهمات امنية - مطار القاهرة 30-12-2016</t>
  </si>
  <si>
    <t>مداهمات امنية - الغربية - 25-1-2017</t>
  </si>
  <si>
    <t>مداهمات امنية - خلية داعش بالدلتا - وكالة اعماق - قضية رقم 148 لسنة 2017 حصر أمن دولة عليا</t>
  </si>
  <si>
    <t>أحداث القاهرة الجديدة أول - التجمع الخامس حفل مشروع ليلي - المثلية الجنسية - قضية الرينبو 22-9-2017</t>
  </si>
  <si>
    <t>الذكرى السادسة للثورة - دار السلام - مترو دار السلام - قضية سيد منسي 25-1-2017</t>
  </si>
  <si>
    <t>مداهمات أمنية - بولاق الدكرور - على ذمة قضايا متعددة</t>
  </si>
  <si>
    <t>جمعة الارض - إحتجاجات تيران وصنافير - غير معلوم - غير معلوم</t>
  </si>
  <si>
    <t>مداهمات امنية - دمياط 26-12-2017</t>
  </si>
  <si>
    <t>أحداث قصر النيل - فض تظاهرة مجلس الشوري - وقفة لا للمحاكمات العسكرية 26-11-2013</t>
  </si>
  <si>
    <t>مداهمات امنية - الجيزة 19-12-2014</t>
  </si>
  <si>
    <t>مداهمات أمنية - القبض على ذمة قضايا متعددة</t>
  </si>
  <si>
    <t>أحداث باب شرقي - كامب شيزار - اقتحام المركز المصري - وقفة التضامن مع ماهينور - 22-5-2014</t>
  </si>
  <si>
    <t>مداهمات امنية - بني سويف -21-2-2015</t>
  </si>
  <si>
    <t>أحداث المنتزه أول - سيدي بشر - نادي المهندسين قتل السائق 15-8-2013</t>
  </si>
  <si>
    <t>قضية قيادات تنظيم جماعة الإخوان - الإسكندرية - مينا البصل 30-8-2013</t>
  </si>
  <si>
    <t>جمعة الارض - إحتجاجات تيران وصنافير - دمياط أول - ميدان سرور</t>
  </si>
  <si>
    <t>قضية مؤسسة بلادي - الاتجار بالبشر وإستغلال الأطفال في مظاهرات 6 ابريل 1-5-2014</t>
  </si>
  <si>
    <t>أحداث أسوان أول - ميدان المحطة - مسيرة النوبة - معتقلي الدفوف 3-9-2017</t>
  </si>
  <si>
    <t>أحداث التبين - قسم التبين اقتحام قسم التبين 14-8-2013</t>
  </si>
  <si>
    <t>أحداث العجوزة - محاولة اقتحام نادي الزمالك - وايت نايتس 17-8-2014</t>
  </si>
  <si>
    <t>مداهمات امنية - المعادي 20-01-2016</t>
  </si>
  <si>
    <t>أحداث سيدي جابر قضية سموحة - مسجد علي بن ابي طالب - قضية الـ 157 16-8-2013</t>
  </si>
  <si>
    <t>مداهمات امنية - الرمل أول - الاساءة لشخص رئيس الجمهورية 22-4-2017</t>
  </si>
  <si>
    <t>مداهمات امنية - أكتوبر - قضية مؤسسة مدي - هشام جعفر 21-10-2015</t>
  </si>
  <si>
    <t>مداهمات امنية - الجيزة 04-12-2015</t>
  </si>
  <si>
    <t>أحداث الرمل أول - مقر الحرية والعدالة بفلمنج 29-3-2013</t>
  </si>
  <si>
    <t>أحداث الفيوم - نادي القضاة قضية حرق نادي القضاة بالفيوم 27-10-2014</t>
  </si>
  <si>
    <t>أحداث قصر النيل - وقفة طلعت حرب قضية 324 8-1-2014</t>
  </si>
  <si>
    <t>مداهمات أمنية - ميت غمر قضية حرق سيارة منسق حملة السيسي 14-4-2014</t>
  </si>
  <si>
    <t>أحداث مجلس الوزراء حرق المجمع العلمي 16-20 ديسمبر 2011</t>
  </si>
  <si>
    <t>عمل صحفي - قصر النيل - تصوير تقرير ميداني 26-9-2016</t>
  </si>
  <si>
    <t>أحداث بني سويف - ديوان المحافظة والمحكمة الابتدائية وقسم بني سويف 14-8-2013</t>
  </si>
  <si>
    <t>مداهمات أمنية - الشيخ زايد - مدينة الطلبه قضية أحمد الخطيب 28-10-2014</t>
  </si>
  <si>
    <t>مداهمات أمنية - الرمل أول - الاساءه لشخص رئيس الجمهورية 22-4-2017</t>
  </si>
  <si>
    <t>أحداث أسوان أول - ميدان المحطه - مسيرة النوبة - معتقلي الدفوف 3-9-2017</t>
  </si>
  <si>
    <t>أحداث مدينة نصر أول - محكمة مدينة نصر تجمهر حازمون بعد إحتجاز أحمد عرفه - حصار محكمة مدينة نصر 19-12-2012</t>
  </si>
  <si>
    <t>أحداث مدينة نصر ثان - اقتحام مبنى الأمن الوطني</t>
  </si>
  <si>
    <t>الذكرى السادسه للثوره - دار السلام - مترو دار السلام - قضية سيد منسي 25-1-2017</t>
  </si>
  <si>
    <t>مداهمه مدرسه - سمالوط 9-9-2013</t>
  </si>
  <si>
    <t>مداهمات أمنية - قضية الجبهه السلفيه - رقم 29 لسنه 2016 حصر أمن دولة عليا</t>
  </si>
  <si>
    <t>أحداث تظاهرات ثوره الغلابه - مداهمات أمنية - قضية رقم 761 لسنه 2016 حصر أمن دولة عليا 11-11-2016</t>
  </si>
  <si>
    <t>مداهمات أمنية - المنتزه أول - قضية المحامي محمد رمضان - سب الأمن الوطني 5-12-2016</t>
  </si>
  <si>
    <t>أحداث مركز المنصورة - سندوب قضية قتل حارس قاضي محاكمه مرسي 28-2-2014</t>
  </si>
  <si>
    <t>أحداث بولاق الدكرور طلاب جامعة القاهرة - قطع الطريق الدائري أعلى ناهيا 28-10-2014</t>
  </si>
  <si>
    <t>أحداث منيا القمح - مدرسه الصنايع وشارع الترعه 13-6-2014</t>
  </si>
  <si>
    <t>مداهمات أمنية - الزقازيق - محضر رقم ٢٧٨٩٩ - 12-5-2017</t>
  </si>
  <si>
    <t>مداهمات أمنية - المرج 5-9-2015</t>
  </si>
  <si>
    <t>كمين أمني - مطار القاهرة - قضية رقم 441 18/8/2018</t>
  </si>
  <si>
    <t>مداهمات أمنية - السويس - 14-11-2014</t>
  </si>
  <si>
    <t>مداهمات أمنية - الخانكة - قضية تشابه الأسماء</t>
  </si>
  <si>
    <t>ابراهيم احمد ابراهيم شلقامي</t>
  </si>
  <si>
    <t>ابراهيم سامي</t>
  </si>
  <si>
    <t>ابراهيم يحيي عبد الفتاح عزب محمد</t>
  </si>
  <si>
    <t>احمد امين الغزالي امين</t>
  </si>
  <si>
    <t>احمد محمد عارف علي</t>
  </si>
  <si>
    <t>احمد مسعد محمود</t>
  </si>
  <si>
    <t>اسامه جابر عبد السلام البشبيشي</t>
  </si>
  <si>
    <t>اسراء خالد محمد سعيد</t>
  </si>
  <si>
    <t>اسماء خالد عز الرجال</t>
  </si>
  <si>
    <t>اسماعيل محمد السيد الموجي</t>
  </si>
  <si>
    <t>السيد علي فهيم ابو المعاطي</t>
  </si>
  <si>
    <t>انس محمد محمد ابراهيم البلتاجي</t>
  </si>
  <si>
    <t>ايمن علي ابراهيم يوسف</t>
  </si>
  <si>
    <t>باسم جاير</t>
  </si>
  <si>
    <t>باسم محسن حسن علي الخريبي</t>
  </si>
  <si>
    <t>بدر الدين محمد محمود محمود الجمل</t>
  </si>
  <si>
    <t>بسمه رفعت عبد المنعم محمد ربيع</t>
  </si>
  <si>
    <t>جمهور الزمالك بسجن الحضره</t>
  </si>
  <si>
    <t>جهاد عصام احمد محمود الحداد</t>
  </si>
  <si>
    <t>حسام النجار امين</t>
  </si>
  <si>
    <t>حسن محمد حسن المجدي</t>
  </si>
  <si>
    <t>حسن محمود رجب محمود القباني</t>
  </si>
  <si>
    <t>خالد احمد طاهر الانصاري</t>
  </si>
  <si>
    <t>خالد رفعت جاد عسكر</t>
  </si>
  <si>
    <t>ريم قطب بسيوني جباره</t>
  </si>
  <si>
    <t>زياد المرشدي</t>
  </si>
  <si>
    <t>ساره جمال محمد السيد</t>
  </si>
  <si>
    <t>ساره عبد المحسن محمد حجازي</t>
  </si>
  <si>
    <t>سامحي مصطفي احمد عبد العليم</t>
  </si>
  <si>
    <t>سيد محمد احمد محمد سيد المنسي</t>
  </si>
  <si>
    <t>شريف طلعت محمد محمد</t>
  </si>
  <si>
    <t>صلاح الدين عبد الحليم مرسي سلطان</t>
  </si>
  <si>
    <t>عبد الحكيم البهنسي</t>
  </si>
  <si>
    <t>عبد الرحمن زغلول</t>
  </si>
  <si>
    <t>عبد الرحمن طارق عبد السميع احمد</t>
  </si>
  <si>
    <t>عبد الله الجندي</t>
  </si>
  <si>
    <t>عبد الله شحاته خطاب</t>
  </si>
  <si>
    <t>عصام الدين محمد حسين العريان</t>
  </si>
  <si>
    <t>عصام عبد الرحمن محمد سلطان</t>
  </si>
  <si>
    <t>عصام مهدي حسن</t>
  </si>
  <si>
    <t>علاء احمد سيف الاسلام عبد الفتاح حمد</t>
  </si>
  <si>
    <t>عمر ماجد احمد</t>
  </si>
  <si>
    <t>عمرو محمد علي عبد الرازق</t>
  </si>
  <si>
    <t>غاده عبد العزيز عبد الباسط</t>
  </si>
  <si>
    <t>فضل المولي حسني احمد اسماعيل</t>
  </si>
  <si>
    <t>محمد ابو المجد سعيد محمود محمد</t>
  </si>
  <si>
    <t>محمد السعيد</t>
  </si>
  <si>
    <t>محمد حسانين مصطفي فتح الله</t>
  </si>
  <si>
    <t>محمد حسن مصطفي</t>
  </si>
  <si>
    <t>محمد سعيد ابو الفتوح عبد المعطي</t>
  </si>
  <si>
    <t>محمد عزمي محمد</t>
  </si>
  <si>
    <t>محمد قدري ثابت محمد</t>
  </si>
  <si>
    <t>محمود عبد الشكور ابو زيد عطيه الله</t>
  </si>
  <si>
    <t>مصطفي الدالي - محمود بسيوني</t>
  </si>
  <si>
    <t>مصطفي جمال عوض السيد</t>
  </si>
  <si>
    <t>مؤمن مصطفي محمد عليوه</t>
  </si>
  <si>
    <t>ناجي كامل محمد عبد المجيد</t>
  </si>
  <si>
    <t>نائل حسن</t>
  </si>
  <si>
    <t>هشام احمد عوض جعفر</t>
  </si>
  <si>
    <t>هيثم عبد المنعم الحلواني</t>
  </si>
  <si>
    <t>ياسر سيد عبد الحافظ محمد بحيري</t>
  </si>
  <si>
    <t>اسلام الحضري</t>
  </si>
  <si>
    <t>عبد الرحمن رضا السيد</t>
  </si>
  <si>
    <t>مصعب احمد سيد علي</t>
  </si>
  <si>
    <t>محمود محمد عبد العزيز عوض</t>
  </si>
  <si>
    <t>عمر علي حسن عبد المقصود</t>
  </si>
  <si>
    <t>عبد الرحمن محمد مصطفي المرسي الجندي</t>
  </si>
  <si>
    <t>احمد سعد دومه سعد</t>
  </si>
  <si>
    <t>حمدي مختار علي</t>
  </si>
  <si>
    <t>حمزه محسن حسين</t>
  </si>
  <si>
    <t>احمد عبد الوهاب محمد الخطيب</t>
  </si>
  <si>
    <t>الشاذلي حسين</t>
  </si>
  <si>
    <t>محمد صالح سرور</t>
  </si>
  <si>
    <t>محمد حازم صلاح ابو اسماعيل</t>
  </si>
  <si>
    <t>حسام ابو البخاري</t>
  </si>
  <si>
    <t>حسام اسماعيل ابراهيم</t>
  </si>
  <si>
    <t>حسام العربي - سيد المنسي - اسلام محمود - احمد حمدي</t>
  </si>
  <si>
    <t>حمدي السيد عبد الفتاح</t>
  </si>
  <si>
    <t>شريف عبد المنعم عبد الخالق العفيفي</t>
  </si>
  <si>
    <t xml:space="preserve">شيرين سعيد حامد بخيت </t>
  </si>
  <si>
    <t>محمد رمضان عبد الباسط</t>
  </si>
  <si>
    <t>محمد فوزي شاهر محمد كشك</t>
  </si>
  <si>
    <t>محمد صلاح الدين مدني محمود سالم</t>
  </si>
  <si>
    <t>محمود شحاته ابراهيم معوض</t>
  </si>
  <si>
    <t>محمود ممدوح وهبه عطيه ابو زيد</t>
  </si>
  <si>
    <t>معاذ طارق سليمان النحاس</t>
  </si>
  <si>
    <t>محبوسون بسجن شبين الكوم العمومي</t>
  </si>
  <si>
    <t>محبوس بسجن وادي النطرون</t>
  </si>
  <si>
    <t>محبوسون بسجن الحضرة العمومي بالإسكندرية</t>
  </si>
  <si>
    <t>محبوسون بسجن الزقازيق العمومي</t>
  </si>
  <si>
    <t>محبوس بسجن طرة - العقرب</t>
  </si>
  <si>
    <t>محبوسون بسجن جمصة شديد الحراسة</t>
  </si>
  <si>
    <t>محبوسون بسجن طرة</t>
  </si>
  <si>
    <t>محبوسون بسجن وادي النطرون - الملحق</t>
  </si>
  <si>
    <t>محبوسون بسجن وادي النطرون</t>
  </si>
  <si>
    <t xml:space="preserve">جمال عبد الحكيم محمد فرحات </t>
  </si>
  <si>
    <t>حازم الزوهيري</t>
  </si>
  <si>
    <t>‎حسن البنا مبارك</t>
  </si>
  <si>
    <t>حمدي عبد العزيز</t>
  </si>
  <si>
    <t>صالح محمود</t>
  </si>
  <si>
    <t>عبد الرحمن جمال متولي الشويخ</t>
  </si>
  <si>
    <t>محمد عبد الفتاح</t>
  </si>
  <si>
    <t>طارق حسين سيد حسين</t>
  </si>
  <si>
    <t>محمود ابو صلاح</t>
  </si>
  <si>
    <t>اسماعيل الشاعر</t>
  </si>
  <si>
    <t>ابراهيم عزب</t>
  </si>
  <si>
    <t>احمد الغزالي</t>
  </si>
  <si>
    <t>احمد عارف</t>
  </si>
  <si>
    <t>اسامه البشبيشي</t>
  </si>
  <si>
    <t>اسراء خالد</t>
  </si>
  <si>
    <t>اسماء خالد</t>
  </si>
  <si>
    <t>اسماعيل الموجي</t>
  </si>
  <si>
    <t>سيد مشاغب</t>
  </si>
  <si>
    <t>انس البلتاجي</t>
  </si>
  <si>
    <t>ايمن علي</t>
  </si>
  <si>
    <t>باسم الخريبي</t>
  </si>
  <si>
    <t>بدر الجمل</t>
  </si>
  <si>
    <t>بسمه رفعت</t>
  </si>
  <si>
    <t>جهاد الحداد</t>
  </si>
  <si>
    <t>حسن القباني</t>
  </si>
  <si>
    <t>خالد الانصاري</t>
  </si>
  <si>
    <t>خالد عسكر</t>
  </si>
  <si>
    <t>ريم قطب</t>
  </si>
  <si>
    <t>ساره حجازي</t>
  </si>
  <si>
    <t>سامحي العليم</t>
  </si>
  <si>
    <t>سيد منسي</t>
  </si>
  <si>
    <t>شريف طلعت</t>
  </si>
  <si>
    <t>صلاح سلطان</t>
  </si>
  <si>
    <t>موكا</t>
  </si>
  <si>
    <t>عصام العريان</t>
  </si>
  <si>
    <t>عصام سلطان</t>
  </si>
  <si>
    <t>عصام مهدي</t>
  </si>
  <si>
    <t>علاء عبد الفتاح</t>
  </si>
  <si>
    <t>عمر ماجد</t>
  </si>
  <si>
    <t>فضل المولي</t>
  </si>
  <si>
    <t>محمد حسانين</t>
  </si>
  <si>
    <t>محمد عزمي</t>
  </si>
  <si>
    <t>شوكان</t>
  </si>
  <si>
    <t>مؤمن عليوه</t>
  </si>
  <si>
    <t>ناجي كامل</t>
  </si>
  <si>
    <t>هشام جعفر</t>
  </si>
  <si>
    <t>ياسر بوجو</t>
  </si>
  <si>
    <t>ياسين محمد</t>
  </si>
  <si>
    <t>عمر عبد المقصود</t>
  </si>
  <si>
    <t>عبد الرحمن الجندي</t>
  </si>
  <si>
    <t>احمد دومه</t>
  </si>
  <si>
    <t>حمدي الزعيم</t>
  </si>
  <si>
    <t xml:space="preserve"> جمال سرور</t>
  </si>
  <si>
    <t>حازم ابو اسماعيل</t>
  </si>
  <si>
    <t xml:space="preserve">العربي </t>
  </si>
  <si>
    <t>شيرين بخيت</t>
  </si>
  <si>
    <t>محمد فوزي</t>
  </si>
  <si>
    <t>محمود شحاته</t>
  </si>
  <si>
    <t>محمود وهبه</t>
  </si>
  <si>
    <t>حسن البنا</t>
  </si>
  <si>
    <t>طارق تيتو</t>
  </si>
  <si>
    <t>نوع مكان الاحتجاز</t>
  </si>
  <si>
    <t>مكان الاحتجاز حيث الإنتاج الإبداعي</t>
  </si>
  <si>
    <t>عنوان المنتج الإبداعي وفقاً لذويه أو الناشر أو حسب المحتوى</t>
  </si>
  <si>
    <t>منطقة سجون طرة ب - سجن الاستقبال</t>
  </si>
  <si>
    <t>منطقة سجون طرة ب - سجن شديد الحراسة - العقرب</t>
  </si>
  <si>
    <t>منطقة سجون القناطر</t>
  </si>
  <si>
    <t>منطقة سجون طرة</t>
  </si>
  <si>
    <t>منطقة سجون طرة أ - سجن القاهرة</t>
  </si>
  <si>
    <t>سجن الفيوم العمومي - دمو</t>
  </si>
  <si>
    <t>منطقة سجون القناطر - سجن النساء</t>
  </si>
  <si>
    <t>منطقة سجون برج العرب</t>
  </si>
  <si>
    <t>سجن الزقازيق العمومي</t>
  </si>
  <si>
    <t>منطقة سجون وادي النطرون</t>
  </si>
  <si>
    <t>قسم شرطة منتزه أول</t>
  </si>
  <si>
    <t>سجن الإسكندرية العمومي - الحضرة</t>
  </si>
  <si>
    <t>منطقة سجون وادي النطرون - سجن وادي النطرون ليمان 440</t>
  </si>
  <si>
    <t>منطقة سجون وادي النطرون - سجن الملحق</t>
  </si>
  <si>
    <t>قسم شرطة المنشية</t>
  </si>
  <si>
    <t>سجن جمصة شديد الحراسة</t>
  </si>
  <si>
    <t>منطقة سجون طرة ب - سجن شديد الحراسة 2- العقرب 2</t>
  </si>
  <si>
    <t>معسكر قوات الأمن بالشلال - أسوان</t>
  </si>
  <si>
    <t>قسم شرطة الرمل أول</t>
  </si>
  <si>
    <t>مديرية أمن الإسكندرية - حجز الترحيلات</t>
  </si>
  <si>
    <t>سجن شبين الكوم العمومي</t>
  </si>
  <si>
    <t>قسم شرطة 15 مايو</t>
  </si>
  <si>
    <t>قسم شرطة الخانكة</t>
  </si>
  <si>
    <t>سجن أسيوط العمومي</t>
  </si>
  <si>
    <t>بالغ</t>
  </si>
  <si>
    <t>قاصر</t>
  </si>
  <si>
    <t>ذكر</t>
  </si>
  <si>
    <t>طالب تعليم عالي - صيدلة - رابعة</t>
  </si>
  <si>
    <t>صحفي</t>
  </si>
  <si>
    <t>خريج</t>
  </si>
  <si>
    <t>طالب تعليم عالي</t>
  </si>
  <si>
    <t>طبيب - أسنان</t>
  </si>
  <si>
    <t>صحفي - وكالة بلدي الإخبارية</t>
  </si>
  <si>
    <t>أنثى</t>
  </si>
  <si>
    <t>طالب تعليم عالي - جامعة المنصورة - جامعة المنصورة - هندسة</t>
  </si>
  <si>
    <t>ربة منزل</t>
  </si>
  <si>
    <t>طالب تعليم عالي - الجامعة البريطانية بالقاهرة - هندسة</t>
  </si>
  <si>
    <t>فرد أمن</t>
  </si>
  <si>
    <t>مهندس - شركة ERIS</t>
  </si>
  <si>
    <t xml:space="preserve">أعمال حرة - تاجر </t>
  </si>
  <si>
    <t>طبيب</t>
  </si>
  <si>
    <t>عامل</t>
  </si>
  <si>
    <t>صحفي - جريدة الكرامة الناصرية</t>
  </si>
  <si>
    <t>طالب تعليم عالي - جامعة المنصورة - علوم</t>
  </si>
  <si>
    <t>مخرج وطالبة - أكاديمية نيويورك بأمريكا</t>
  </si>
  <si>
    <t>صحفي - شبكة رصد الإخبارية - مدير تنفيذي</t>
  </si>
  <si>
    <t>عضو هيئة تدريس - جامعة القاهرة - أستاذ جامعي - شريعة إسلامية</t>
  </si>
  <si>
    <t>عامل - شركة النصر للصباغة والتجهيز بالمحلة</t>
  </si>
  <si>
    <t>صحفي - مصور - حر</t>
  </si>
  <si>
    <t>محامي</t>
  </si>
  <si>
    <t>طالب تعليم عالي - جامعة الإسكندرية - هندسة</t>
  </si>
  <si>
    <t>عضو هيئة تدريس - أستاذ جامعي</t>
  </si>
  <si>
    <t>محامي - حر</t>
  </si>
  <si>
    <t>مدون ومبرمج</t>
  </si>
  <si>
    <t>صحفي - جريدة النبا</t>
  </si>
  <si>
    <t>رئيس مجلس أمناء مؤسسة مدى</t>
  </si>
  <si>
    <t>صحفي - موقع مصر العربية وطالب تعليم عالي - جامعة المنصورة - التجارة</t>
  </si>
  <si>
    <t>طالب تعليم عالي - الجامعة الألمانية بالقاهرة - الهندسة - أولى</t>
  </si>
  <si>
    <t>قطاع خاص وأعمال حرة</t>
  </si>
  <si>
    <t>طالب تعليم عالي - أكاديمية الجزيرة</t>
  </si>
  <si>
    <t>طالب تعليم عالي - جامعة الازهر - هندسة</t>
  </si>
  <si>
    <t>طالب تعليم عالي - جامعة المنصورة - صيدلة - ثالثه</t>
  </si>
  <si>
    <t>صحفي - قناة مصر 25 - مراسل</t>
  </si>
  <si>
    <t>طالب تعليم عالي - جامعة القاهرة - زراعة - رابعة</t>
  </si>
  <si>
    <t>طالب تعليم عالي - جامعة المنصورة - الهندسة - ثانية</t>
  </si>
  <si>
    <t>صحفي - موقع زوم نيوز - مراسل</t>
  </si>
  <si>
    <t>طالب تعليم عالي - جامعة بنها - الحقوق</t>
  </si>
  <si>
    <t>السن أو تاريخ الميلاد</t>
  </si>
  <si>
    <t>نشاط بالمجال العام</t>
  </si>
  <si>
    <t>القاهرة - حلوان</t>
  </si>
  <si>
    <t>القاهرة - المعادي</t>
  </si>
  <si>
    <t>القاهرة - مدينة نصر أول</t>
  </si>
  <si>
    <t>المتحدث الرسمي باسم جماعة الإخوان المسلمين</t>
  </si>
  <si>
    <t>الشرقية - الزقازيق</t>
  </si>
  <si>
    <t>الدقهلية - المنصورة</t>
  </si>
  <si>
    <t>حركة 6 ابريل - عضو حركة 6 ابريل الجبهة الديمقراطية</t>
  </si>
  <si>
    <t>مؤسسة بلادي</t>
  </si>
  <si>
    <t>القاهرة - مدينة نصر</t>
  </si>
  <si>
    <t>مؤسس - مؤسسة بلادي</t>
  </si>
  <si>
    <t>الناطق الرسمي السابق باسم جماعة الإخوان المسلمين في مصر</t>
  </si>
  <si>
    <t xml:space="preserve"> رئيس حزب مصر القوية بالإسكندرية </t>
  </si>
  <si>
    <t>الجيزة - بولاق الدكرور</t>
  </si>
  <si>
    <t>بني سويف - الواسطى</t>
  </si>
  <si>
    <t>جماعة الإخوان - الأمين العام السابق للمجلس الأعلى للشئون الإسلامية</t>
  </si>
  <si>
    <t>الغربية - المحلة</t>
  </si>
  <si>
    <t>القاهرة - شبرا مصر</t>
  </si>
  <si>
    <t>بني سويف - بندر بني سويف</t>
  </si>
  <si>
    <t>الشرقية - بلبيس</t>
  </si>
  <si>
    <t>عضو مكتب الإرشاد</t>
  </si>
  <si>
    <t>نائب رئيس حزب الوسط</t>
  </si>
  <si>
    <t>عضو الحزب المصري الديمقراطي الاجتماعي</t>
  </si>
  <si>
    <t>القليوبية - بنها</t>
  </si>
  <si>
    <t>القليوبية - شبرا الخيمة</t>
  </si>
  <si>
    <t>الجيزة - الأهرام</t>
  </si>
  <si>
    <t>القليوبية - الخانكة</t>
  </si>
  <si>
    <t>عضو حزب الدستور بالإسكندرية</t>
  </si>
  <si>
    <t>عضو في الائتلاف الوطني لحرية الاعلام</t>
  </si>
  <si>
    <t>القاهرة - السيده زينب</t>
  </si>
  <si>
    <t>القاهرة - القاهرة الجديدة ثان</t>
  </si>
  <si>
    <t>الجيزة - الدقي</t>
  </si>
  <si>
    <t>المنيا - سمالوط</t>
  </si>
  <si>
    <t>الشرقية - منيا القمح</t>
  </si>
  <si>
    <t>رقم 7122/261 لسنة 2016 جنايات قسم النزهة والمقيدة برقم 1300 لسنة 2016 كلي شرق القاهرة ورقم 314 لسنة 2016 حصر أمن الدولة العليا ورقم 81 لسنة 2016 جنايات أمن الدولة العليا</t>
  </si>
  <si>
    <t>الأنضمام لجماعة إرهابية، قتل عمدا مع سبق الاصرار والترصد النائب العام اضافة الي عبد الرحمن عصام محمد مراد وصلاح عصام محمد مراد بتفجير قوات الأمن المركزي بأبوكبير بعبوات مفرقعه، شروع في قتل أحمد أحمد فؤاد محمود ضابط شرطة مكلف بتأمين النائب العام وسبعة اخرين بموكب النائب العام اضافة الي رزق فرج علي خميس ومحروس غازي حافظ نصار فردي شرطة بقسم الأزبكية، تخريب عمدا املاكا عامة مخصصة لمصالح حكومية سيارة النائب العام ومبنى قسم الأزبكية والبيت الفني للمسرح التابع لوزارة الثقافة واتحاد نقابة المهن الطبية التابع لوزارة الصحة ومدرسة الأزبكية الاعدادية بنين وسيارات شرطة، تخريب واتلاف عمدا اموالا ثابتة ومنقولة عقارات ومنقولات، صناعة وحيازة واحراز واستعمال مفرقعات واسلحة نارية مششخنة وغير مششخنة وذخيرة بدون ترخيص واسلحة بيضاء، التخابر مع من يعملون لمصلحة منظمة مقرها خارج البلاد حركة حماس الجناح العسكري لجماعة الإخوان للقيام بعمل من اعمال الإرهاب داخل مصر وضد ممتلكاتها ومؤسساتها وموظفيها، الالتحاق بمنظمة إرهابية خارج البلاد بالالتحاق بمعسكرات تدريبية وعسكرية تابعة لكتائب عز الدين القسام الجناح العسكري لحركة حماس، تسلل من الحدود الجنوبية للبلاد بطريق غير مشروع</t>
  </si>
  <si>
    <t>رقم 9783 لسنة 2015 جنح مركز منية النصر</t>
  </si>
  <si>
    <t>الأنضمام لجماعة إرهابية، حيازة متفجرات، حيازة مطبوعات مناهضة لنظام الحكم</t>
  </si>
  <si>
    <t>رقم 16850 لسنة 2014 جنايات كلي مركز المنصورة والمقيدة برقم 781 لسنة 2014 كلي جنوب االمنصورة والمقيدة برقم 232 لسنة 2014 حصر أمن الدولة العليا والمقيدة برقم 26 لسنة 2014 جنايات أمن الدولة العليا</t>
  </si>
  <si>
    <t>تكوين خلية تدعو لتكفير الحاكم وارتكاب اعمال إرهابية ضد قوات الجيش والشرطة وحيازة متفجرات واسلحة وقتل عمد لرقيب شرطة عبد اللة عبد اللة متولي حارس منزل عضو اليمين المستشار حسين قنديل في محاكمة مرسي</t>
  </si>
  <si>
    <t xml:space="preserve"> مواد تستخدم في تصنيع المتفجرات، واسلحة وخرائط لمنشات شرطية ولمواقع هامة وحيويه</t>
  </si>
  <si>
    <t>رقم 174 لسنة 2015 جنايات عسكرية غرب القاهرة</t>
  </si>
  <si>
    <t>تكوين جماعة علي خلاف احكام القانون، حيازة واحراز اسلحة نارية وذخيرة ومفرقعات بدون ترخيص، الاشتراك في اتفاق جنائي الغرض منة ارتكاب جنايات التخريب العمدي لمبان واملاك عامة والتعدي علي الجيش والشرطة، حيازة وافشاء سر من اسرار الدفاع بوسيلة غير مشروعة تقرير مصور ومخطط كروكي لمستشفي الجلاء العسكري وبيانات ظابط عامل بمصنع 9 الحربي</t>
  </si>
  <si>
    <t>رقم 796 لسنة 2015 حصر أمن الدولة العليا</t>
  </si>
  <si>
    <t>تاسيس والأنضمام لجماعة اسست علي خلاف احكام القانون حركة شباب 25 يناير لجميع المتهمين، حيازة مفرقعات عبارة عن فوارغ قنابل غاز وفوارغ خرطوش لمصطفي الفقير، حيازة مطبوعات تدعوا للمظاهرات في 25 يناير القادم لأحمد حسن</t>
  </si>
  <si>
    <t>رقم 15899 لسنة 2013 إداري مدينة نصر أول والمقيدة برقم 34150 لسنة 2015 جنايات مدينة نصر أول ورقم 2985 لسنة 2015 كلي شرق القاهرة</t>
  </si>
  <si>
    <t>قتل 4 ظباط و3 مجندين و10 اشخاص، شروع في قتل 55 ظابط و5 شرطيين و46 مجندين، التعدي بالضرب علي 10 ظباط و5 مجندين و3 اشخاص، إحتجاز 19 ظابط بدون وجة حق، التجمهر، تكوين وإدارة عصابة مسلحه، استعراض القوة والتلويح بالعنف، مقاومة السلطات، سرقة منقولات، تعطيل وسائل النقل البريه، احتلال مرافق عامة بالقوة (مدرستي مدينة نصر الثانوية الفندقية وعبد العزيز جاويش ومبنى إدارة الاسكان الخارجي بنات لجامعة الازهر برابعة ومسجد رابعة العدوية وملحقاته)، تخريب عمدي لممتلكات عامة (مسجد رابعة العدوية وقاعة المناسبات ومستشفي رابعة ومبنى الإدارة العامة للمرور ومدرستي عبد العزيز جاويش ومدينة نصر الثانوية الفندقية ومبنى إدارة الاسكان الخارجي بنات لجامعة الازهر برابعة واعمدة انارة والبنية التحتية بميدان رابعة ومدرعتين و42 سيارة شرطة)، اتلاف عمدي لممتلكات خاصة، حرق عمدي لممتلكات عامة (كابلات كهربيه)، تخريب وحرق عمدي لمبنى معد لاقامة شعائر دينية (مسجد رابعة)، حيازة مفرقعات واسلحة نارية مششخنة وغير مششخنة بدون ترخيص وذخيرة واسلحة بيضاء وادوات تستخدم في الاعتداء ومطبوعات تحريضيه</t>
  </si>
  <si>
    <t>رقم 2210 لسنة 2014 جنايات العجوزة والمقيدة برقم 59 لسنة 2014 كلي شمال الجيزة ورقم 317 لسنة 2013 حصر أمن الدولة العليا ورقم 5 لسنة 2014 جنايات أمن الدولة العليا</t>
  </si>
  <si>
    <t>تاسيس وإدارة وتمويل جماعة إرهابية مسلحه، ومدها بالاسلحة والذخائر، محاولة قلب دستور الدولة وشكل حكومتها بالقوه، تخريب عمدي للمتلكات، اذاعة وبت بيانات كاذبة عبر شبكة المعلومات الدولية وبعض القنوات الفضائيه، حيازة اجهزة اتصالات لاسلكية واجهزة بص ارسال واستقبال دون تصريح</t>
  </si>
  <si>
    <t>رقم 724 لسنة 2016 حصر أمن دولة عليا والمقيدة برقم 64 لسنة 2017 جنايات شمال القاهرة العسكرية</t>
  </si>
  <si>
    <t xml:space="preserve">بتنفيذ عدد من العمليات ومن بينها اغتيال رئيس مباحث ‫‏طامية بمحافظة الفيوم، محاولة اغتيال الدكتور علي جمعة، بتاريخ 5 اغسطس، وتفجير عبوة ناسفة في محيط نادي الشرطة بدمياط في 4 سبتمبر، واغتيال امين شرطة صلاح حسين بقوة مباحث قسم شرطة أكتوبر، وجاءت العملية الخامسة بمحاولة اغتيال المستشار زكريا عبد العزيز النائب العام المساعد باستهدافة بسيارة مفخخة في محيط منزلة بتاريخ 29 سبتمبر الماضي، وجاءت العملية السادسه، التي تبناها التنظيم باغتيال جمال الديب امين شرطة بالأمن الوطني بالبحيرة باطلاق الاعيرة النارية علية واصابتة بـ 8 طلقات، ادت لوفاتة في الحال، وجاءت آخر عمليات التنظيم، التي اعلن عن تبنيها وهي محاولة اغتيال المستشار أحمد أبوالفتوح رئيس محكمة استئناف القاهرة بواسطة سيارة مفخخه
</t>
  </si>
  <si>
    <t>رقم 15060 لسنة 2016 جنح قصر النيل</t>
  </si>
  <si>
    <t>الانتماء لجماعة محظورة ونشر اخبار كاذبه</t>
  </si>
  <si>
    <t>رقم 34 لسنة 2015 جنايات عسكرية شمال القاهرة</t>
  </si>
  <si>
    <t>إشعال النيران بنادي القضاة وحرق سيارات رجال الشرطة والقضاه</t>
  </si>
  <si>
    <t>رقم 706 لسنة 2014 إداري المنصورة أول والمقيدة برقم 3074 لسنة 2014 جنايات المنصورة أول ورقم 88 لسنة 2014 كلي جنوب المنصورة</t>
  </si>
  <si>
    <t>الأنضمام لجماعة محظورة وحيازة مفرقعات ومطبوعات لتعطيل القانون والتجمهر وتظاهر بدون اخطار</t>
  </si>
  <si>
    <t>رقم 10325 لسنة 2013 جنايات الأزبكية</t>
  </si>
  <si>
    <t>استعراض القوة والتلويح بالعنف وتعطيل مترو الانفاق في محطة الشهداء وحيازة اسلحة وذخيرة بدون ترخيص والانتماء لتنظيم إرهابي</t>
  </si>
  <si>
    <t>رقم 94 لسنة 2017 غرب القاهرة العسكرية</t>
  </si>
  <si>
    <t>قضايا عديدة</t>
  </si>
  <si>
    <t>رقم 4252 لسنة 2014 جنايات عابدين</t>
  </si>
  <si>
    <t xml:space="preserve"> كونوا عصابة منظمه؛ لاستقطاب أطفال الشوارع، والهاربين من سوء معاملة ذويهم، وتم إحتجازهم داخل كيان مخالف للقانون، ودون ترخيص، واطلقوا علية «جمعية بلادي»، شقة بالعقار رقم 31 شارع محمد محمود، دائرة قسم عابدين بالقاهرة</t>
  </si>
  <si>
    <t>رقم 62043 لسنة 2013 جنح مدينة نصر أول</t>
  </si>
  <si>
    <t xml:space="preserve"> حيازة اسلحة نارية بدون ترخيص ومنشورات والتحريض علي العنف والأنضمام لجماعة إرهابية</t>
  </si>
  <si>
    <t>التظاهر بدون إخطار، التجمهر، إذاعة عمدا أخبارا وإشاعات كاذبة من شأنها تكدير الأمن العام والحاق الضرر بالمصلحة العامة</t>
  </si>
  <si>
    <t>وبحوزتهم اسلحة الية وذخيره</t>
  </si>
  <si>
    <t>رقم 108 لسنة 2015 جنايات عسكرية إسكندرية</t>
  </si>
  <si>
    <t xml:space="preserve">القتل العمد للشخصيات العامة من القيادات الأمنية، والشروع في القتل والأنضمام لجماعة اسست علي خلاف احكام القانون والغرض منها الدعوة الي تعطيل احكام الدستور والقانون ومنع مؤسسات الدولة والسلطات العامة من ممارسة اعمالها والاعتداء علي الحرية الشخصية والحقوق العامة للمواطنين والحريات والحقوق العامة التي كفلها الدستور والقانون، والاضرار بالوحدة الوطنية والسلام الاجتماعي / أنضمام الي جماعة محظورة (جماعة الإخوان الإرهابية) التي انشئت علي خلاف القانون والدستور وكان الغرض منها الدعوي لتعطيل احكام الدستور والقانون وقلب نظام الحكم، واشتركوا في اتفاق جنائي بان اتحدت وانصهرت ارادتهم جميعا لارتكاب جنايات القتل العمد والشروع في القتل وتخريب واضرام النيران بالممتلكات العامة وحيازة واحراز مواد متفجرة بان قاموا بإدارة حركتهم بمحافظة الإسكندرية عن طريق اصدار التكليفات لأعضاء الجماعة وقاموا بدعمها بالاموال والمعلومات وتوفير اماكنهم وعقد اللقاءات من اجل التخطيط لتنفيذ تلك الجرائم وايواء القائمين علي تنفيذها لتحقيق اغراضهم / واسندت النيابة المختصة للمتهمين ارتكاب جرائم: أنضمام الي جماعة محظورة (جماعة الإخوان الإرهابية) التي انشئت علي خلاف القانون والدستور وكان الغرض منها الدعوي لتعطيل احكام الدستور والقانون وقلب نظام الحكم، واشتركوا في اتفاق جنائي بان اتحدت وانصهرت ارادتهم جميعا لارتكاب جنايات القتل العمد والشروع في القتل وتخريب واضرام النيران بالممتلكات العامة وحيازة واحراز مواد متفجرة بان قاموا بإدارة حركتهم بمحافظة الإسكندرية عن طريق اصدار التكليفات لأعضاء الجماعة وقاموا بدعمها بالاموال والمعلومات وتوفير اماكنهم وعقد اللقاءات من اجل التخطيط لتنفيذ تلك الجرائم وايواء القائمين علي تنفيذها لتحقيق اغراضهم_x000D_
</t>
  </si>
  <si>
    <t>انشاوا واداروا تنظيما إرهابيا يهدف الي تكفير سلطات الدولة ومواجهتها باستخدام السلاح، لتغيير نظام الحكم بالقوه، والاعتداء علي ضباط وافراد ومنشات القوات المسلحة والشرطة، واستهداف الاقباط ودور عبادتهم واستحلال اموالهم، وارتكاب اعمال إرهابية بهدف نشر الفوضي في البلاد وتعريض أمن المجتمع للخطر</t>
  </si>
  <si>
    <t>رقم 9924 لسنة 2017 جنح العامرية ثان والمقيدة برقم 185 و186 لسنة 2017 جنايات عسكرية</t>
  </si>
  <si>
    <t>الأنضمام لجماعة محظورة والتحريض علي العنف واثارة الشغب</t>
  </si>
  <si>
    <t>رقم 1280 لسنة 2017 إداري المنتزه أول</t>
  </si>
  <si>
    <t>رقم 437 لسنة 2012 جنايات المناخ والمقيدة برقم 11 لسنة 2012 كلي بورسعيد</t>
  </si>
  <si>
    <t>عدا القيادات الأمنية، ارتكاب في ارتكاب جنايات القتل العمد مع سبق الاصرار والترصد المقترن بجنايات القتل والشروع فية وسرقة وشروع في سرقة منقولات وتخريب عمدي لممتلكات عامة (ستاد بورسعيد) واحراز اسلحة بيضاء ومفرقعات بدون ترخيص، بينما القيادات الأمنية الاشتراك في القتل والامتناع عن حفظ النظام والأمن العام وحماية الارواح والاموال ومنع وقوع الجرائم</t>
  </si>
  <si>
    <t>رقم 718 لسنة 2014 حصر أمن دولة عليا</t>
  </si>
  <si>
    <t>التخابر مع دولة اجنبية للاضرار بامن البلاد، وتنظيم مظاهرات الهدف منها تعطيل عمل مؤسسات الدولة</t>
  </si>
  <si>
    <t>رقم 1173 لسنة 2016 حصر أمن دولة عليا</t>
  </si>
  <si>
    <t>الأنضمام لجماعة الإخوان</t>
  </si>
  <si>
    <t>طائرة تجسس</t>
  </si>
  <si>
    <t>رقم 148 لسنة 2017 حصر أمن دولة عليا</t>
  </si>
  <si>
    <t xml:space="preserve">الانتماء لجماعة محظورة والترويج لفعل إرهابي التورط في تاسيس شبكة إرهابية بمحافظات الدلتا، لاستهداف المنشات الحيويه، والاشتراك في اطلاق موقع علي الانترنت تابع لوكالة اعماق الالكترونيه، وارتكاب جرائم الأنضمام لتنظيم داعش الإرهابي، والتخطيط لقلب نظام الحكم، وبث اخبار كاذبه، وتصوير مقاطع فيديو للعمليات الإرهابية، ومعاداة اجهزة الدولة، وتكفير الحاكم، وتبني افكار متطرفه، والتحريض علي التظاهر
</t>
  </si>
  <si>
    <t>رقم 914 لسنة 2017 حصر أمن دولة عليا</t>
  </si>
  <si>
    <t>الأنضمام لجماعة اسست علي خلاف احكام القانون بغرض تعطيل احكام الدستور والقانون، والترويج لافكار ومعتقدات تلك الجماعة، والتواصل مع منظمات حقوقية خارجية لدعم حقوق المثليين جنسيا</t>
  </si>
  <si>
    <t>رقم 1334 لسنة 2017 جنح دار السلام والمقيدة برقم 248 لسنة 2017 جنح أمن الدولة العليا طوارئ</t>
  </si>
  <si>
    <t>الأنضمام لجماعة اسست علي خلاف القانون تدعو لتعطيل الدستور ومنع مؤسسات الدولة من ممارسة اعمالها، وحيازة مطبوعات تتضمن ترويجا لافكار تحرض علي الاعتداء علي الحرية الشخصية للمواطنين، والتظاهر بدون تصريح من الجهات المختصه، وقطع الطرق والشوارع المؤدية الي محطة مترو دار السلا</t>
  </si>
  <si>
    <t>الأنضمام لجماعة إرهابية، التظاهر بدون إخطار، تكدير السلم العام</t>
  </si>
  <si>
    <t>رقم 670 لسنة 2017</t>
  </si>
  <si>
    <t>رقم 12058 لسنة 2013 جنح قصر النيل والمقيدة برقم 12058/164 لسنة 2013 جنايات قصر النيل ورقم 1447 لسنة 2013 حصر تحقيق ورقم 1343 لسنة 2013 كلي وسط القاهرة</t>
  </si>
  <si>
    <t>تظاهر بدون اخطار وتجمهر واستعراض القوة والتلويح بالعنف وتعدي علي الأمن وسرقة لاسلكي شرطة وحيازة سلاح ابيض وتعطيل المرور</t>
  </si>
  <si>
    <t>حرز عدد 14 زجاجة مولوتوف</t>
  </si>
  <si>
    <t>أعضاء في خليتين من لجان العمليات النوعية الإخوانية بمحافظة الجيزة</t>
  </si>
  <si>
    <t>صرف من المحضر</t>
  </si>
  <si>
    <t>رقم 24182 لسنة 2015</t>
  </si>
  <si>
    <t>رقم 11756 لسنة 2013 إداري المنتزه أول والمقيدة برقم 27868 لسنة 2014 جنايات المنتزه أول ورقم 1781 لسنة 2014 كلي شرق الإسكندرية</t>
  </si>
  <si>
    <t>التجمهر، استعراض القوة والتلويح بالعنف، قتل 7 افراد (احدهم في سيدي بشر وستة في المنشيه)، سرقة سياره، تعطيل المرور، اتلاف ممتلكات عامة، احراز اسلحة بيضاء وذخائر بدون ترخيص</t>
  </si>
  <si>
    <t>رقم 4989 لسنة 2013 إداري مينا البصل والمقيدة برقم 566 لسنة 2014 جنايات مينا البصل والمقيدة برقم 7 لسنة 2014 كلي غرب</t>
  </si>
  <si>
    <t>رقم 5653 لسنة 2017 إداري قسم أسوان أول والمقيدة برقم 26 جنح أمن دولة طوارئ</t>
  </si>
  <si>
    <t>التحريض علي التظاهر، التظاهر بدون اخطار، احراز منشورات، الاخلال بالأمن العام، تعطيل حركة المرور، تلقي تمويل للضغط علي الدولة</t>
  </si>
  <si>
    <t>رقم 2089 لسنة 2013 إداري التبين</t>
  </si>
  <si>
    <t>التجمهر والبلطجة والشروع في قتل عدد من ضباط وافراد أمن قسم التبين واضرام النيران بمبنى القسم وحرق محتوياتة ومحاولة تهريب المسجونين وحيازة واحراز اسلحة نارية وبيضاء والأنضمام الي جماعة علي خلاف القانون</t>
  </si>
  <si>
    <t>رقم 15351 لسنة 2014 جنايات العجوزة</t>
  </si>
  <si>
    <t>محاولة اقتحام نادي الزمالك</t>
  </si>
  <si>
    <t>رقم 19305 لسنة 2013 جنح سيدي جابر والمقيدة برقم 6269 لسنة 2013 كلي شرق الإسكندرية</t>
  </si>
  <si>
    <t>الأنضمام لجماعة محظورة وقتل 29 شخص وشروع في قتل 30 اخرين والتعدي علي قوات الجيش والشرطة واستخدام اسلحة نارية بدون ترخيص واستخدام المسجد في اعمال عنف وتجمهر واستعراض القوة والتلويح بالعنف</t>
  </si>
  <si>
    <t>رقم 3020 لسنة 2017 جنايات الرمل أول</t>
  </si>
  <si>
    <t>الاساءة الي رئيس الجمهورية عن طريق الانترنت، والأنضمام لجماعة اُسست علي خلاف احكام القانون، والاشتراك مع اخرين لاثارة الراي العام وعرقلة مؤسسات الدولة واسقاط النظام</t>
  </si>
  <si>
    <t>رقم 720 لسنة 2015 حصر أمن الدولة عليا</t>
  </si>
  <si>
    <t>الأنضمام لجماعة محظوره، وتلقي رشوة مالية من جهات اجنبية مقابل تقديم معلومات تمس الأمن القومي</t>
  </si>
  <si>
    <t>محاولة اقتحام وحرق مقر الحرية والعدالة بفلمنج</t>
  </si>
  <si>
    <t>رقم 11939 لسنة 2014 إداري بندر الفيوم والمقيدة برقم 61 لسنة 2015 جنايات عسكرية غرب</t>
  </si>
  <si>
    <t>تاسيس وإدارة خلية إرهابية مسلحة والاشتراك في عمليات نوعية تخريبية وحرق نادي القضاه</t>
  </si>
  <si>
    <t>رقم 324 لسنة 2014 جنح قصر النيل</t>
  </si>
  <si>
    <t>خرق قانون التظاهر والتجمهر واستعراض القوة والتلويح بالعنف وقطع طريق واهانة ظباط</t>
  </si>
  <si>
    <t>رقم 2989 لسنة 2014 جنايات قسم مركز ميت غمر والمقيدة برقم 2443 لسنة 2014 كلي جنوب المنصورة</t>
  </si>
  <si>
    <t>حرق سيارتين مملوكتين لمواطنين من القائمين علي حمله جمع توقيعات لترشيح المشير عبدالفتاح السيسي لرئاسة الجمهورية حينها/ تظاهر ( قضية اخري )</t>
  </si>
  <si>
    <t>استعراض القوه والتلويح بالعنف وتعطيل مترو الانفاق في محطه الشهداء وحيازه اسلحه وذخيره بدون ترخيص والانتماء لتنظيم ارهابي</t>
  </si>
  <si>
    <t>رقم 7363 لسنة 2011 اداري السيده زينب والمقيدة برقم 8629 لسنة 2011 جنايات السيده زينب والمقيدة برقم 3528 لسنة 2011 كلي جنوب القاهرة</t>
  </si>
  <si>
    <t xml:space="preserve">التجمهر، والتعدي علي قوات الشرطة والجيش، واستعراض القوه والتلويح بالعنف، وتعطيل المرور، وحرق عمدي واتلاف وتخريب لممتلكات عامة مباني المجمع العلمي ومجلس الوزراء ومجلس الشعب والشورى وهيئه الطرق والكباري والجهات الحكوميه الملحقه به، والتحريض علي العنف، وحيازه طلقات غاز مسيل للدموع وادوات للتعدي ومواد حارقه ومواد مخدره 3 متهمين وسلاح ابيض 8 متهمين، والقاء حجاره ومواد حارقه وكرات لهب، والشروع في اقتحام مبنى وزاره الداخلية، والشروع في حرق مبنىي المتحف المصري ومجمع التحرير، وحرق واتلاف سيارات عامة وخاصة، وسرقه كتب متهمين وطفايتان للحريق متهم واوراق لهيئه الطرق والكباري متهمين واموال نقديه متهم ومزأوله مهنه الطب دون ترخيص متهمين </t>
  </si>
  <si>
    <t>رقم 10560 لسنة 2016 جنح قصر النيل والمقيدة برقم 32 لسنة 2017 حصر أمن دولة عليا</t>
  </si>
  <si>
    <t>نشر اخبار كاذبه والأنضمام لجماعة محظوره،</t>
  </si>
  <si>
    <t>رقم 4570 لسنة 2013 جنايات بندر بني سويف والمقيدة برقم 96 لسنة 2015 جنايات عسكرية غرب القاهرة</t>
  </si>
  <si>
    <t>رقم 6357 لسنة 2014 والمقيدة برقم 458 لسنة 2014 والمقيدة برقم 5078 لسنة 2015 كلي جنوب الجيزه</t>
  </si>
  <si>
    <t>الأنضمام لجماعة محظوره</t>
  </si>
  <si>
    <t>الاساءه الي رئيس الجمهورية عن طريق الانترنت، والأنضمام لجماعة اُسست علي خلاف احكام القانون، والاشتراك مع اخرين لاثاره الراي العام وعرقله مؤسسات الدولة واسقاط النظام</t>
  </si>
  <si>
    <t>رقم 5653 لسنة 2017 اداري قسم أسوان أول والمقيدة برقم 26 جنح أمن دولة طوارئ</t>
  </si>
  <si>
    <t>رقم 3098 لسنة 2012 اداري مدينة نصر أول والمقيدة برقم 3363 لسنة 2016 جنايات مدينة نصر أول ورقم 20 لسنة 2016 كلي شرق القاهرة</t>
  </si>
  <si>
    <t>حصار مبنى محكمة مدينة نصر باستعمال القوه والتهديد والعنف مع أعضاء النيابة العامة، استعمال القوه والتهديد مع موظف عام رئيس نيابة مدينة نصر</t>
  </si>
  <si>
    <t>رقم 2719 لسنة 2013 جنح مدينة نصر ثان والمقيدة برقم 28 لسنة 2017 جنايات عسكري شمال القاهرة</t>
  </si>
  <si>
    <t xml:space="preserve">التحريض والدعوه للهجوم علي مبنى جهاز الأمن الوطني </t>
  </si>
  <si>
    <t>رقم 1334 لسنة 2017 جنح دار السلام والمقيدة برقم 248 لسنة 2017 جنح امن الدولة العليا طوارئ</t>
  </si>
  <si>
    <t>الأنضمام لجماعة اسست علي خلاف القانون تدعو لتعطيل الدستور ومنع مؤسسات الدولة من ممارسه اعمالها، وحيازه مطبوعات تتضمن ترويجا لافكار تحرض علي الاعتداء علي الحريه الشخصيه للمواطنين، والتظاهر بدون تصريح من الجهات المختصه، وقطع الطرق والشوارع المؤديه الي محطه مترو دار السلا</t>
  </si>
  <si>
    <t>رقم 29 لسنة 2016 حصر أمن دولة عليا</t>
  </si>
  <si>
    <t>الأنضمام الي تنظيم غير شرعي يهدف الي قلب نظام الحكم، ويتبني اعمال العنف، ويحرض علي التظاهر والاعتداء علي مؤسسات الدولة، ويدعو الي ايقاف العمل بالقوانين والدستور</t>
  </si>
  <si>
    <t>رقم 761 لسنة 2016 حصر أمن دولة عليا</t>
  </si>
  <si>
    <t>الأنضمام لجماعة إرهابية اسست علي خلاف احكام القانون، والتحريض علي التظاهر في 11 نوفمبر المقبل، والتحريض علي استخدام القوه لقلب نظام الحكم، وتغيير دستور الدولة ونظامها الجمهوري، ومهاجمه اقسام الشرطة تنفيذًا لغرض ارهابي، واللجوء الي استخدام العنف والتهديد لحمل رئيس الجمهورية علي الامتناع عن عمل من اختصاصه ومهامه المملوكه طبقًا للدستور، ومنع السلطات من ممارسه اعمالها والاضرار بالسلام الاجتماعي</t>
  </si>
  <si>
    <t>الانتماء لجماعة مؤسسه علي خلاف احكام القانون «الاشتراكيين الثوريين» ونشر اخبار كاذبه واهانه رئيس الجمهورية ومؤسسات الدولة واساءه استخدام وسائل الاتصال</t>
  </si>
  <si>
    <t>رقم 16850 لسنة 2014 جنايات كلي مركز المنصورة والمقيدة برقم 781 لسنة 2014 كلي جنوب االمنصورة والمقيدة برقم 232 لسنة 2014 حصر امن الدولة العليا والمقيدة برقم 26 لسنة 2014 جنايات امن الدولة العليا</t>
  </si>
  <si>
    <t>رقم 382 لسنة 2014 اداري مينا البصل والمقيدة برقم 61 لسنة 2015 جنايات عسكرية الإسكندرية</t>
  </si>
  <si>
    <t>الأنضمام لجماعة إرهابية وشروع في حرق نقطة شرطة</t>
  </si>
  <si>
    <t>رقم 26103 لسنة 2014 جنايات بولاق الدكرور والمقيدة برقم 3235 لسنة 2015 كلي جنوب الجيزه</t>
  </si>
  <si>
    <t>الأنضمام لجماعة إرهابية، التظاهر بدون اخطار، التجمهر، استعراض القوه والتلويح بالعنف، حيازه واحراز اسلحه ناريه مششخنه وذخائر ومفرقعات بدون ترخيص، الجهز بالصياح بعبارات من شانها اثاره الفتن، الاخلال بالأمن والنظام العام وتعطيل مصالح المواطنين وقطع الطريق الدائري بناهيا</t>
  </si>
  <si>
    <t>تكوين خلية تدعو لتكفير الحاكم وارتكاب اعمال إرهابية ضد قوات الجيش والشرطة وحيازه متفجرات واسلحه وقتل عمد لرقيب شرطة عبدالله عبدالله متولي حارس منزل عضو اليمين المستشار حسين قنديل في محاكمه مرسي</t>
  </si>
  <si>
    <t>الأنضمام لجماعة اُسست علي خلاف احكام القانون، التظاهر بدون اخطار، التجمهر، استعمال القوه والعنف مع موظفين عموميين، مقاومه السلطات</t>
  </si>
  <si>
    <t>تجمهر واستعراض القوة والعنف وتعطيل حركة المرور وتظاهر بدون اخطار</t>
  </si>
  <si>
    <t>https://wwwfacebookcom/haythamfinallyfree/posts/10155244696357870</t>
  </si>
  <si>
    <t>تاريخ أخر حكم قضائي</t>
  </si>
  <si>
    <t>بيانات قانونية وإجراءات متعلقة بالواقعة</t>
  </si>
  <si>
    <t>رقم المنتج طبقاً للأرشيف</t>
  </si>
  <si>
    <t>روابط المصادر</t>
  </si>
  <si>
    <t>https://www.facebook.com/photo.php?fbid=1035685769904349&amp;set=p.1035685769904349&amp;type=1&amp;theater</t>
  </si>
  <si>
    <t>https://twitter.com/ecrfeg/status/927522887690604544</t>
  </si>
  <si>
    <t>https://www.facebook.com/naghamelkoumy44/posts/2391057484452981</t>
  </si>
  <si>
    <t>https://www.egyptwindow.net/Egypt_News/37845/Default.aspx</t>
  </si>
  <si>
    <t>http://fj-p.net/%D8%B1%D8%B3%D8%A7%D9%84%D8%A9-%D9%85%D8%A4%D8%AB%D8%B1%D8%A9-%D9%85%D9%86-%D8%A5%D8%A8%D8%B1%D8%A7%D9%87%D9%8A%D9%85-%D8%B9%D8%B2%D8%A8-%D9%84%D8%A3%D8%AE%D8%AA%D9%87-%D8%A8%D8%B9%D8%AF-%D8%AA/</t>
  </si>
  <si>
    <t>https://lettersfromthestarsofdarknessi.blogspot.com/2017/06/blog-post_51.html</t>
  </si>
  <si>
    <t>https://www.facebook.com/elnadeem/posts/10155211237034365</t>
  </si>
  <si>
    <t>http://albedaiah.com/news/2017/03/29/132796</t>
  </si>
  <si>
    <t>https://www.facebook.com/story.php?story_fbid=1536198536441685&amp;id=649717295089818</t>
  </si>
  <si>
    <t>https://www.facebook.com/khamis1974/posts/10215210768604194</t>
  </si>
  <si>
    <t>https://www.facebook.com/permalink.php?story_fbid=1835002860151133&amp;id=100009243098759</t>
  </si>
  <si>
    <t>http://albedaiah.com/news/2017/04/01/132929?fbclid=IwAR13dDl36YBYOfGh1F-Sf1oTvwIcMt6jbdx0SFFfPq-lK_Va7ADKCHFGEr0</t>
  </si>
  <si>
    <t>https://www.facebook.com/photo.php?fbid=1874834579398428&amp;set=p.1874834579398428&amp;type=1</t>
  </si>
  <si>
    <t>https://www.alaraby.co.uk/medianews/2017/7/15/%D9%85%D8%B5%D8%B1-%D8%B1%D8%B3%D8%A7%D9%84%D8%A9-%D8%B5%D8%AD%D8%A7%D9%81%D9%8A-%D9%85%D8%B9%D8%AA%D9%82%D9%84-%D9%84%D8%B2%D9%85%D9%8A%D9%84%D9%87-%D8%A7%D9%84%D8%B4%D9%87%D9%8A%D8%AF</t>
  </si>
  <si>
    <t>https://www.facebook.com/611580112255490/photos/a.612816085465226/1340837549329739/?type=3</t>
  </si>
  <si>
    <t>https://twitter.com/ArabyExpress/status/863542474169516033</t>
  </si>
  <si>
    <t>https://www.facebook.com/breakcuffs/photos/p.676133802547285/676133802547285/?type=1</t>
  </si>
  <si>
    <t>https://www.facebook.com/breakcuffs/posts/832945890199408</t>
  </si>
  <si>
    <t>https://www.facebook.com/breakcuffs/photos/a.260886440738692/684625675031431/?type=3&amp;theater</t>
  </si>
  <si>
    <t>https://twitter.com/breakcuffsegy/status/955900484614803457</t>
  </si>
  <si>
    <t>https://www.facebook.com/photo.php?fbid=2017175928297769&amp;set=p.2017175928297769&amp;type=1&amp;theater</t>
  </si>
  <si>
    <t>https://www.facebook.com/story.php?story_fbid=10154979029902285&amp;id=655952284</t>
  </si>
  <si>
    <t>http://qalyubiagate.com/?p=151763</t>
  </si>
  <si>
    <t>https://twitter.com/breakcuffsegy/status/918941943232696320</t>
  </si>
  <si>
    <t>http://albedaiah.com/news/2017/01/29/129651?fbclid=IwAR0RRLoXhDavJ56lRa3NISmr0KeqJC8kFO8QZudUuwX4bHYEiB2W-mClIrw</t>
  </si>
  <si>
    <t>https://revsoc.me/politics/37296/?fbclid=IwAR0Us4takV3nHtsB-8Bd9zFwag_N0swSojgSnjoM48aGaFEFuy0yhyLx4cc</t>
  </si>
  <si>
    <t>https://www.facebook.com/SayedMoshageb07/posts/2023277241225004</t>
  </si>
  <si>
    <t>https://www.facebook.com/snaa.abdalgwad/posts/726594917545682</t>
  </si>
  <si>
    <t>https://thawrah2day.com/2017/07/29/%D8%AA%D8%B9%D8%B1%D9%81-%D8%B9%D9%84%D9%89-%D8%B1%D8%B3%D8%A7%D9%84%D8%A9-%D8%A3%D9%86%D8%B3-%D8%A7%D9%84%D8%A8%D9%84%D8%AA%D8%A7%D8%AC%D9%8A-%D9%85%D9%86-%D9%85%D8%AD%D8%A8%D8%B3%D9%87/</t>
  </si>
  <si>
    <t>https://www.facebook.com/permalink.php?story_fbid=725200711000696&amp;id=100005323210703</t>
  </si>
  <si>
    <t>https://www.facebook.com/gehad.hamdy.5/posts/1474042835970582</t>
  </si>
  <si>
    <t>http://www.masralarabia.com/%D8%A7%D9%84%D8%AD%D9%8A%D8%A7%D8%A9-%D8%A7%D9%84%D8%B3%D9%8A%D8%A7%D8%B3%D9%8A%D8%A9/1381643-%D8%A3%D9%8A%D9%85%D9%86-%D9%85%D9%88%D8%B3%D9%8A-%D9%85%D9%86-%D8%B3%D8%AC%D9%86-%D8%B7%D8%B1%D8%A9--%D8%AA%D9%84%D9%83-%D9%87%D9%8A-%D8%B2%D9%86%D8%B2%D8%A7%D9%86%D8%A9-%D8%A7%D9%84%D8%B7%D9%84%D8%A8%D8%A9?fbclid=IwAR0ZP4f9WC485xGoghlDixh4WsVkuk95SO0Mn1m24_CRQsTKQN7FtQGCgS4</t>
  </si>
  <si>
    <t>https://www.facebook.com/gehad.hamdy.5/posts/1442097965831736</t>
  </si>
  <si>
    <t>https://www.facebook.com/gehad.hamdy.5/posts/1417930978248435?comment_tracking=%7B%22tn%22%3A%22O%22%7D</t>
  </si>
  <si>
    <t>http://www.masralarabia.com/%D8%A7%D9%84%D8%AD%D9%8A%D8%A7%D8%A9-%D8%A7%D9%84%D8%B3%D9%8A%D8%A7%D8%B3%D9%8A%D8%A9/1369302-%D9%85%D9%86-%D8%AF%D8%A7%D8%AE%D9%84-%D9%88%D8%A7%D8%AF%D9%8A-%D8%A7%D9%84%D9%86%D8%B8%D8%B1%D9%88%D9%86--%D8%A5%D9%8A%D9%85%D9%86-%D9%85%D9%88%D8%B3%D9%8A--%D8%A3%D9%88%D8%B6%D8%A7%D8%B9%D9%86%D8%A7-%D8%AA%D8%AD%D8%AA-%D8%AE%D8%B7-%D8%A7%D9%84%D8%A5%D9%86%D8%B3%D8%A7%D9%86%D9%8A%D8%A9</t>
  </si>
  <si>
    <t>https://www.facebook.com/gehad.hamdy.5/posts/1476962575678608</t>
  </si>
  <si>
    <t>http://www.masralarabia.com/%D8%A7%D9%84%D8%AD%D9%8A%D8%A7%D8%A9-%D8%A7%D9%84%D8%B3%D9%8A%D8%A7%D8%B3%D9%8A%D8%A9/1401181-%D8%A3%D9%8A%D9%85%D9%86-%D9%85%D9%88%D8%B3%D9%8A-%D9%85%D9%86-%D9%85%D8%AD%D8%A8%D8%B3%D9%87--%D9%84%D9%88-%D8%AE%D9%8A%D8%B1%D8%AA-%D8%A8%D9%8A%D9%86-%D8%A7%D9%84%D9%85%D9%88%D8%AA-%D9%88%D8%A7%D9%84%D8%B3%D8%AC%D9%86-%D9%84%D8%A7%D8%AE%D8%AA%D8%B1%D8%AA-%D8%A7%D9%84%D9%85%D9%88%D8%AA</t>
  </si>
  <si>
    <t>https://www.facebook.com/freeaymanmousa/posts/1573894365964743?comment_tracking=%7B%22tn%22%3A%22O%22%7D</t>
  </si>
  <si>
    <t>https://www.facebook.com/permalink.php?story_fbid=362434867520841&amp;id=100012629915653&amp;comment_tracking=%7B%22tn%22%3A%22O%22%7D</t>
  </si>
  <si>
    <t>https://www.facebook.com/maha.elsheikh3/posts/1694753677275305</t>
  </si>
  <si>
    <t>https://www.facebook.com/ZenzanaVoice.official/posts/145985889302531?comment_tracking=%7B%22tn%22%3A%22O%22%7D</t>
  </si>
  <si>
    <t>https://www.facebook.com/108450296535484/photos/p.110719569641890/110719569641890/?type=1</t>
  </si>
  <si>
    <t>https://www.facebook.com/ZenzanaVoice.official/photos/a.104421376792316/105762319991555/?type=3&amp;theater</t>
  </si>
  <si>
    <t>https://twitter.com/breakcuffsegy/status/875080565661237250</t>
  </si>
  <si>
    <t>https://www.facebook.com/breakcuffs/posts/833044673522863</t>
  </si>
  <si>
    <t>https://twitter.com/breakcuffsegy/status/930521994759720961</t>
  </si>
  <si>
    <t>https://www.facebook.com/breakcuffs/photos/a.260886440738692/691802614313737/?type=3&amp;theater</t>
  </si>
  <si>
    <t>https://twitter.com/breakcuffsegy/status/837742758538448900</t>
  </si>
  <si>
    <t>https://www.facebook.com/SayedMoshageb07/posts/2002533406632721</t>
  </si>
  <si>
    <t>https://twitter.com/CheSalahElDin/status/902516650871840768</t>
  </si>
  <si>
    <t>https://twitter.com/virage20/status/923624651728842754</t>
  </si>
  <si>
    <t>https://twitter.com/MostafaZayed99/status/934133155560394753</t>
  </si>
  <si>
    <t>https://www.facebook.com/story.php?story_fbid=1436257483166463&amp;id=100003466762498</t>
  </si>
  <si>
    <t>https://www.aljazeera.net/news/presstour/2017/2/23/%D8%B1%D8%B3%D8%A7%D9%84%D8%A9-%D8%B3%D8%AC%D9%8A%D9%86-%D8%A3%D9%86%D8%A7-%D8%B9%D8%B6%D9%88-%D8%A8%D8%A7%D9%84%D8%A5%D8%AE%D9%88%D8%A7%D9%86-%D8%A7%D9%84%D9%85%D8%B3%D9%84%D9%85%D9%8A%D9%86-%D9%88%D9%84%D8%B3%D8%AA-%D8%A5%D8%B1%D9%87%D8%A7%D8%A8%D9%8A%D8%A7</t>
  </si>
  <si>
    <t>https://arabi21.com/story/987092/%D8%AC%D9%87%D8%A7%D8%AF-%D8%A7%D9%84%D8%AD%D8%AF%D8%A7%D8%AF-%D9%8A%D9%88%D8%AC%D9%87-%D8%B1%D8%B3%D8%A7%D9%84%D8%A9-%D9%84%D9%80-%D9%86%D9%8A%D9%88%D9%8A%D9%88%D8%B1%D9%83-%D8%AA%D8%A7%D9%8A%D9%85%D8%B2-%D9%85%D9%86-%D8%B3%D8%AC%D9%86-%D8%B7%D8%B1%D8%A9</t>
  </si>
  <si>
    <t>https://www.facebook.com/Ghad.Thawra/posts/1587901634555070</t>
  </si>
  <si>
    <t>http://www.masralarabia.com/%D8%B3%D8%A7%D8%AD%D8%A9-%D8%A7%D9%84%D8%AD%D8%B1%D9%8A%D8%A9/1401385-%D8%AD%D8%B3%D8%A7%D9%85-%D8%A7%D9%84%D9%86%D8%AC%D8%A7%D8%B1-%D9%8A%D9%83%D8%AA%D8%A8-%D9%85%D9%86-%D9%85%D8%AD%D8%A8%D8%B3%D9%87--%D8%A7%D9%84%D8%B9%D8%A7%D9%85%D9%84-%D8%A3%D9%88%D9%84%D9%8B%D8%A7?fbclid=IwAR2C3C-mg6BCeYjmC3ICRDoNCIeBCZSCBZ7me_KKztd9MEQl63wD5z16nUk</t>
  </si>
  <si>
    <t>https://www.facebook.com/thefisher12000/posts/1927297613962557?comment_tracking=%7B%22tn%22%3A%22O%22%7D</t>
  </si>
  <si>
    <t>https://www.nmisr.com/arab-news/egypt-news/%D8%AD%D8%B3%D9%86-%D8%A7%D9%84%D9%85%D8%AC%D8%AF%D9%8A</t>
  </si>
  <si>
    <t>https://www.facebook.com/aya.a.hosni/posts/10154443873325780?comment_tracking=%7B%22tn%22%3A%22O%22%7D</t>
  </si>
  <si>
    <t>https://www.facebook.com/breakcuffs/photos/a.260886440738692/752326724927992/?type=3&amp;theater</t>
  </si>
  <si>
    <t>https://twitter.com/breakcuffsegy/status/875439046906052608</t>
  </si>
  <si>
    <t>http://ikshef.com/%D8%AD%D8%B3%D9%86-%D8%A7%D9%84%D9%82%D8%A8%D8%A7%D9%86%D9%8A-%D9%8A%D9%83%D8%AA%D8%A8-%D9%85%D9%86-%D9%85%D8%AD%D8%A8%D8%B3%D9%87-%D9%84%D9%88-%D9%84%D9%85-%D8%A3%D9%83%D9%86-%D8%B5%D8%AD%D9%81/?fbclid=IwAR3XaGCRFCEoVte95f5p2Emg3X7IoaLkyiuIaa29WOSZEi_TYF9jwf6MQvA</t>
  </si>
  <si>
    <t>https://www.facebook.com/photo.php?fbid=289205844831742&amp;set=p.289205844831742&amp;type=1&amp;theater</t>
  </si>
  <si>
    <t>https://rassd.com/208136.htm</t>
  </si>
  <si>
    <t>https://www.facebook.com/AhmedElbaqry1/posts/1673940992639716</t>
  </si>
  <si>
    <t>https://www.facebook.com/photo.php?fbid=484883151859729&amp;set=pcb.484883195193058&amp;type=3&amp;theater</t>
  </si>
  <si>
    <t>http://mubasher.aljazeera.net/news/%D8%B1%D8%B3%D8%A7%D9%84%D8%A9-%D9%85%D8%A4%D8%AB%D8%B1%D8%A9-%D9%84%D8%B4%D8%A7%D8%A8-%D9%85%D8%AD%D9%83%D9%88%D9%85-%D8%A8%D8%A7%D9%84%D8%A5%D8%B9%D8%AF%D8%A7%D9%85-%D9%81%D9%8A-%D9%85%D8%B5%D8%B1-%D8%A5%D9%84%D9%89-%D9%88%D8%A7%D9%84%D8%AF%D8%AA%D9%87</t>
  </si>
  <si>
    <t>https://twitter.com/25ahrars/status/909788051269980160</t>
  </si>
  <si>
    <t>https://twitter.com/breakcuffsegy/status/913004793433608197</t>
  </si>
  <si>
    <t>https://www.facebook.com/freereemkotb/photos/a.1158733247571977/1251102391668395/?type=3&amp;theater</t>
  </si>
  <si>
    <t>https://twitter.com/ZenzanaVoice/status/931025807245479938</t>
  </si>
  <si>
    <t>https://thawrah2day.com/2017/11/15/%D9%86%D9%86%D8%B4%D8%B1-%D8%B1%D8%B3%D8%A7%D9%84%D8%A9-%D8%A7%D9%84%D9%85%D8%B9%D8%AA%D9%82%D9%84%D8%A9-%D8%B1%D9%8A%D9%85-%D9%82%D8%B7%D8%A8-%D8%AF%D8%A7%D8%AE%D9%84-%D9%85%D8%AD%D8%A8%D8%B3%D9%87/</t>
  </si>
  <si>
    <t>https://twitter.com/breakcuffsegy/status/930774920820379648</t>
  </si>
  <si>
    <t>https://www.facebook.com/yahia.hatem/posts/476946229304750</t>
  </si>
  <si>
    <t>https://twitter.com/breakcuffsegy/status/909743828231426049</t>
  </si>
  <si>
    <t>https://www.facebook.com/ahmedelarabytv/posts/%D8%A7%D9%84%D9%85%D8%B9%D8%AA%D9%82%D9%84%D8%A9-%D8%B3%D8%A7%D8%B1%D8%A9-%D8%AC%D9%85%D8%A7%D9%84-%D8%AA%D8%A8%D8%B9%D8%AB-%D8%B1%D8%B3%D8%A7%D9%84%D9%87-%D9%85%D9%86-%D8%AF%D8%A7%D8%AE%D9%84-%D8%B3%D8%AC%D9%86-%D8%A7%D9%84%D9%82%D9%86%D8%A7%D8%B7%D8%B1-%D8%A7%D9%86%D8%A7-%D8%B3%D8%A7%D8%B1%D9%87-%D8%AC%D9%85%D8%A7%D9%84-%D8%B9%D9%85%D8%B1%D9%8A-32-%D8%B3%D9%86%D9%87-%D8%A7%D8%B9%D9%85%D9%84/800093860161465/</t>
  </si>
  <si>
    <t>https://www.facebook.com/mada.masr/posts/%D8%B3%D8%A7%D8%B1%D8%A9-%D8%AD%D8%AC%D8%A7%D8%B2%D9%8A-%D9%81%D9%8A-%D8%B1%D8%B3%D8%A7%D9%84%D8%A9-%D9%85%D9%86-%D9%85%D8%AD%D8%A8%D8%B3%D9%87%D8%A7-%D8%B1%D8%BA%D9%85-%D8%AE%D9%8A%D8%A8%D8%A7%D8%AA-%D8%A7%EF%BB%B7%D9%85%D9%84-%D9%86%D9%88%D8%A7%D8%B5%D9%84-%D8%A7%D9%84%D8%AD%D9%8A%D8%A7%D8%A9%D9%85%D8%AF%D9%89-%D9%85%D8%B5%D8%B114-%D9%86%D9%88%D9%81%D9%85%D8%A8%D8%B1-2017%D8%A3%D8%B1/1756347014422427/</t>
  </si>
  <si>
    <t>https://www.facebook.com/samhy.2020/posts/1429855770381457?comment_tracking=%7B%22tn%22%3A%22O%22%7D</t>
  </si>
  <si>
    <t>https://www.facebook.com/photo.php?fbid=1772447106113713&amp;set=p.1772447106113713&amp;type=1&amp;theater</t>
  </si>
  <si>
    <t>https://www.facebook.com/883425678478228/photos/a.884075975079865/885511458269650/?type=3</t>
  </si>
  <si>
    <t>https://www.facebook.com/sayed.elmanse.9/posts/137202936889529?comment_tracking=%7B%22tn%22%3A%22O%22%7D</t>
  </si>
  <si>
    <t>https://www.facebook.com/fromacairoapartment/photos/p.525328394498259/525328394498259/?type=1&amp;theater</t>
  </si>
  <si>
    <t>https://lettersfromthestarsofdarknessi.blogspot.com/2017/11/blog-post_18.html</t>
  </si>
  <si>
    <t>https://www.facebook.com/story.php?story_fbid=398445520574440&amp;id=100012269851373</t>
  </si>
  <si>
    <t>https://www.facebook.com/story.php?story_fbid=138570250037098&amp;id=100016523718977</t>
  </si>
  <si>
    <t>https://www.facebook.com/permalink.php?story_fbid=1757017770999695&amp;id=100000744681702</t>
  </si>
  <si>
    <t>https://www.facebook.com/permalink.php?story_fbid=163086154463172&amp;id=100022853654948</t>
  </si>
  <si>
    <t>https://www.facebook.com/InsiderTanta/photos/pcb.889252584546304/889252184546344/?type=3&amp;theater</t>
  </si>
  <si>
    <t>https://www.facebook.com/MisrAlQawia.freedom.comittee/photos/p.1349196625167243/1349196625167243/?type=1&amp;theater</t>
  </si>
  <si>
    <t>http://albedaiah.com/news/2017/01/23/129316</t>
  </si>
  <si>
    <t>https://www.facebook.com/mohamedhossny1977/posts/10154840946680797?comment_tracking=%7B%22tn%22%3A%22O%22%7D</t>
  </si>
  <si>
    <t>https://lettersfromthestarsofdarknessi.blogspot.com/2017/01/blog-post_17.html?fbclid=IwAR0djCADsgcss0ViKtl-0tpwuFSZr2CJOxD_39xW_gffsHyK0l4hl3cmYCQ</t>
  </si>
  <si>
    <t>https://www.facebook.com/permalink.php?story_fbid=1775734202455185&amp;id=1765463066815632</t>
  </si>
  <si>
    <t>https://www.facebook.com/photo.php?fbid=947028428806057&amp;set=p.947028428806057&amp;type=1&amp;theater</t>
  </si>
  <si>
    <t>https://domiatwindow.net/%D8%B1%D8%B3%D8%A7%D9%84%D9%87-%D8%A7%D9%84%D8%AF%D9%83%D8%AA%D9%88%D8%B1-%D8%B9%D8%A8%D8%AF-%D8%A7%D9%84%D9%84%D9%87-%D8%B4%D8%AD%D8%A7%D8%AA%D9%87-%D9%85%D9%86-%D9%85%D8%AD%D8%A8%D8%B3%D9%87-%D9%81/</t>
  </si>
  <si>
    <t>http://islamion.com/news/%D8%B9%D8%B5%D8%A7%D9%85-%D8%A7%D9%84%D8%B9%D8%B1%D9%8A%D8%A7%D9%86-%D9%8A%D9%83%D8%AA%D8%A8-%D9%85%D9%86-%D9%85%D8%AD%D8%A8%D8%B3%D9%87-%D8%A3%D9%84%D9%8A%D8%B3-%D9%85%D9%86%D9%83%D9%85-%D8%B1%D8%AC%D9%84-%D8%B1%D8%B4%D9%8A%D8%AF/</t>
  </si>
  <si>
    <t>https://rassd.net/203596.htm</t>
  </si>
  <si>
    <t>http://islamion.com/news/%D8%B9%D8%B5%D8%A7%D9%85-%D8%B3%D9%84%D8%B7%D8%A7%D9%86-%D9%8A%D9%83%D8%AA%D8%A8-%D9%85%D9%86-%D8%AF%D8%A7%D8%AE%D9%84-%D9%85%D8%AD%D8%A8%D8%B3%D9%87-%D8%A8%D8%A7%D9%84%D8%B9%D9%82%D8%B1%D8%A8-%D9%85%D8%B1%D8%A7%D8%AC%D8%B9%D8%A7%D8%AA%D9%8A/</t>
  </si>
  <si>
    <t>https://www.facebook.com/arahmanyusuf/posts/10154731033755308?comment_tracking=%7B%22tn%22%3A%22O%22%7D</t>
  </si>
  <si>
    <t>https://www.facebook.com/permalink.php?story_fbid=1983637305217201&amp;id=100007128525752</t>
  </si>
  <si>
    <t>https://www.facebook.com/photo.php?fbid=1142549145845037&amp;set=p.1142549145845037&amp;type=1&amp;theater</t>
  </si>
  <si>
    <t>https://thelenspost.com/2017/09/%D8%A7%D9%84%D8%B3%D9%8A%D8%A7%D8%B3%D9%8A-%D8%A7%D9%84%D9%85%D8%B5%D8%B1%D9%8A-%D8%B9%D8%B5%D8%A7%D9%85-%D8%B3%D9%84%D8%B7%D8%A7%D9%86-%D9%8A%D8%B1%D9%88%D9%8A-%D9%85%D9%86-%D9%85%D8%AD/</t>
  </si>
  <si>
    <t>http://islamion.com/news/%D8%B9%D8%B5%D8%A7%D9%85-%D8%B3%D9%84%D8%B7%D8%A7%D9%86-%D9%8A%D9%83%D8%AA%D8%A8-%D9%85%D9%86-%D9%85%D8%AD%D8%A8%D8%B3%D9%87-%D9%87%D9%84-%D9%8A%D9%81%D8%B9%D9%84%D9%87%D8%A7-%D8%A7%D9%84%D8%A5%D8%AE%D9%88%D8%A7%D9%86-%D9%81%D9%8A-%D8%A7%D9%84%D8%A7%D9%86%D8%AA%D8%AE%D8%A7%D8%A8%D8%A7%D8%AA-%D8%A7%D9%84%D9%85%D9%82%D8%A8%D9%84%D8%A9</t>
  </si>
  <si>
    <t>https://www.facebook.com/MBShBoard/posts/1935860693098260</t>
  </si>
  <si>
    <t>https://www.facebook.com/loay.kahwagi/posts/1536293033107389</t>
  </si>
  <si>
    <t>https://www.facebook.com/defa3.alex/photos/p.857773194387071/857773194387071/?type=1</t>
  </si>
  <si>
    <t>https://www.facebook.com/photo.php?fbid=10209687347452565&amp;set=p.10209687347452565&amp;type=1&amp;theater</t>
  </si>
  <si>
    <t>https://www.facebook.com/photo.php?fbid=10209564078490918&amp;set=p.10209564078490918&amp;type=1&amp;theater</t>
  </si>
  <si>
    <t>https://madamasr.com/ar/2017/03/27/opinion/u/%D8%B5%D9%88%D8%B1%D8%A9-%D9%84%D9%84%D9%86%D8%A7%D8%B4%D8%B7-%D8%AE%D8%A7%D8%B1%D8%AC-%D9%85%D8%AD%D8%A8%D8%B3%D9%87/</t>
  </si>
  <si>
    <t>https://www.facebook.com/FreeWK07/posts/879556822191907</t>
  </si>
  <si>
    <t>https://www.egyptwindow.net/Provincial_News/35827/default.aspx</t>
  </si>
  <si>
    <t>https://www.facebook.com/photo.php?fbid=209801419526744&amp;set=p.209801419526744&amp;type=1&amp;theater</t>
  </si>
  <si>
    <t>https://twitter.com/abuanas1900/status/862717857444003840</t>
  </si>
  <si>
    <t>https://twitter.com/soutmisr2/status/911943228445876225</t>
  </si>
  <si>
    <t>https://www.facebook.com/saraamohamedramdan/posts/1382184248560025?comment_tracking=%7B%22tn%22%3A%22O%22%7D</t>
  </si>
  <si>
    <t>https://twitter.com/breakcuffsegy/status/926750950294982656</t>
  </si>
  <si>
    <t>https://twitter.com/Alshar3_Mobsher/status/857603275767599108</t>
  </si>
  <si>
    <t>https://www.facebook.com/mona.abdel.756/posts/449017852101191?comment_tracking=%7B%22tn%22%3A%22O%22%7D</t>
  </si>
  <si>
    <t>https://www.facebook.com/photo.php?fbid=894245047404583&amp;set=p.894245047404583&amp;type=1&amp;theater</t>
  </si>
  <si>
    <t>http://albedaiah.com/news/2017/05/22/135899</t>
  </si>
  <si>
    <t>https://www.facebook.com/story.php?story_fbid=10156068292437814&amp;id=692192813</t>
  </si>
  <si>
    <t>https://www.facebook.com/permalink.php?story_fbid=239302406630548&amp;id=100016523718977&amp;comment_tracking=%7B%22tn%22%3A%22O%22%7D</t>
  </si>
  <si>
    <t>https://www.facebook.com/groups/1702160429998388?view=permalink&amp;id=1928846603996435</t>
  </si>
  <si>
    <t>http://albedaiah.com/news/2017/06/18/137260?fbclid=IwAR34rr-BwVEwThrv4rmLBASmnayNsDUeqls5Xi6cbEtdPXPMNaB2w3w8lBo</t>
  </si>
  <si>
    <t>https://www.facebook.com/Albedaiah/posts/1196105103852061</t>
  </si>
  <si>
    <t>https://www.facebook.com/hamdi.soliman1/posts/10154792371007890</t>
  </si>
  <si>
    <t>https://www.facebook.com/photo.php?fbid=10154637341126157&amp;set=pcb.10154637341221157&amp;type=3&amp;theater</t>
  </si>
  <si>
    <t>https://twitter.com/walid_akid/status/921344540065386496</t>
  </si>
  <si>
    <t>https://www.facebook.com/ecrf.net/posts/913019398861794</t>
  </si>
  <si>
    <t>http://www.masralarabia.com/%D8%A7%D8%AE%D8%A8%D8%A7%D8%B1-%D9%85%D8%B5%D8%B1/1462928-%D8%A8%D8%A7%D9%84%D8%B5%D9%88%D8%B1--%D8%B1%D8%B3%D8%A7%D9%84%D8%A9-%D9%85%D9%86-%D9%85%D8%B9%D8%AA%D9%82%D9%84-%D9%86%D9%88%D8%A8%D9%8A--%D8%AC%D9%85%D8%A7%D9%84-%D8%B3%D8%B1%D9%88%D8%B1-%D8%A7%D8%AA%D9%82%D8%AA%D9%84-%D9%85%D9%86-%D8%A7%EF%BB%B9%D9%87%D9%85%D8%A7%D9%84-%D9%81%D9%8A-%D8%A7%D9%84%D8%AD%D8%A8%D8%B3</t>
  </si>
  <si>
    <t>http://masralarabia.com/%D8%A7%D9%84%D9%85%D9%82%D8%A7%D9%84%D8%A7%D8%AA/881-%D8%A3%D8%AD%D9%85%D8%AF-%D8%AC%D9%85%D8%A7%D9%84-%D8%B2%D9%8A%D8%A7%D8%AF%D8%A9/1292196-%D8%B1%D8%B3%D8%A7%D9%84%D8%A9-%D9%85%D9%86-%D8%B3%D8%AC%D9%8A%D9%86-%D8%A5%D9%84%D9%89-%D8%A7%D9%84%D9%85%D8%B3%D8%A4%D9%84%D9%8A%D9%86--%D9%84%D8%A7-%D8%AA%D9%82%D8%AA%D9%84%D9%88%D9%86%D9%8A</t>
  </si>
  <si>
    <t>https://madamasr.com/ar/2017/09/24/opinion/u/%D8%A7%D9%84%D8%AD%D9%82-%D9%81%D9%8A-%D8%A7%D9%84%D8%A7%D8%AA%D8%B5%D8%A7%D9%84/</t>
  </si>
  <si>
    <t>https://www-alaraby-co-uk.cdn.ampproject.org/c/s/www.alaraby.co.uk/amp/medianews/2017/9/25/%D9%85%D8%B5%D8%B1-%D8%A7%D9%84%D8%AD%D9%82-%D9%81%D9%8A-%D8%A7%D9%84%D8%A7%D8%AA%D8%B5%D8%A7%D9%84-%D8%B1%D8%B3%D8%A7%D9%84%D8%A9-%D8%AC%D8%AF%D9%8A%D8%AF%D8%A9-%D9%85%D9%86-%D8%B4%D9%88%D9%83%D8%A7%D9%86</t>
  </si>
  <si>
    <t>https://lettersfromthestarsofdarknessi.blogspot.com/2017/09/blog-post_6.html</t>
  </si>
  <si>
    <t>https://madamasr.com/ar/2017/10/09/opinion/u/%D9%83%D9%8A%D9%81-%D9%8A%D9%85%D9%83%D9%86-%D9%84%D9%85%D8%B5%D8%B1-%D9%82%D9%8A%D8%A7%D8%AF%D8%A9-%D8%A7%D9%84%D9%8A%D9%88%D9%86%D8%B3%D9%83%D9%88%D8%9F/</t>
  </si>
  <si>
    <t>https://www.facebook.com/journalists.AT/posts/1406323652809164</t>
  </si>
  <si>
    <t>https://twitter.com/a_rashad14/status/874293771982307328</t>
  </si>
  <si>
    <t>https://www.facebook.com/freedom.zag/posts/1165290030236407?comment_tracking=%7B%22tn%22%3A%22O%22%7D</t>
  </si>
  <si>
    <t>https://www.facebook.com/breakcuffs/photos/a.260886440738692/744112129082785/?type=3&amp;comment_tracking=%7B%22tn%22%3A%22O%22%7D</t>
  </si>
  <si>
    <t>https://twitter.com/breakcuffsegy/status/869274397588193280</t>
  </si>
  <si>
    <t>https://twitter.com/breakcuffsegy/status/856560290514833408</t>
  </si>
  <si>
    <t>https://www.facebook.com/alexporisonersfamilies.official/photos/p.1170968723029129/1170968723029129/?type=1</t>
  </si>
  <si>
    <t>https://www.facebook.com/nagy.kamel.79/posts/447953001999097</t>
  </si>
  <si>
    <t>http://albedaiah.com/news/2017/05/06/134937</t>
  </si>
  <si>
    <t>https://www.facebook.com/safwanlsayed/posts/10210865197118263?comment_tracking=%7B%22tn%22%3A%22O%22%7D</t>
  </si>
  <si>
    <t>https://www.facebook.com/safwanlsayed/posts/10211163748301856</t>
  </si>
  <si>
    <t>https://www.facebook.com/safwanlsayed/posts/10211178832518952</t>
  </si>
  <si>
    <t>https://www.facebook.com/dodo.elhenaw/posts/1411248535620061?comment_tracking=%7B%22tn%22%3A%22O%22%7D</t>
  </si>
  <si>
    <t>https://www.facebook.com/safwanlsayed/posts/10212030378647073</t>
  </si>
  <si>
    <t>https://www.facebook.com/safwanlsayed/posts/10212331930985693</t>
  </si>
  <si>
    <t>https://www.facebook.com/story.php?story_fbid=112146439377888&amp;id=100017475975500</t>
  </si>
  <si>
    <t>https://eojm.wordpress.com/2017/01/25/%D8%B1%D8%B3%D8%A7%D9%84%D8%A9-%D9%85%D9%86-%D8%A7%D9%84%D8%B5%D8%AD%D9%81%D9%8A-%D9%87%D8%B4%D8%A7%D9%85-%D8%AC%D8%B9%D9%81%D8%B1-%D9%85%D9%86-%D9%85%D8%AD%D8%A8%D8%B3%D9%87-%D8%A3%D9%86/</t>
  </si>
  <si>
    <t>https://www.facebook.com/abo.alshahyd/posts/629490960590875</t>
  </si>
  <si>
    <t>https://www.facebook.com/breakcuffs/photos/a.260886440738692/751220015038663/?type=3&amp;comment_tracking=%7B%22tn%22%3A%22O%22%7D</t>
  </si>
  <si>
    <t>https://twitter.com/breakcuffsegy/status/873936855041024000</t>
  </si>
  <si>
    <t>https://www.facebook.com/hesham.gaafar.9/posts/1913244822225103</t>
  </si>
  <si>
    <t>https://www.facebook.com/aidaseif/posts/10159655927105497</t>
  </si>
  <si>
    <t>https://madamasr.com/ar/2017/10/21/opinion/u/%D8%B1%D8%B3%D8%A7%D9%84%D8%A9-%D9%85%D9%81%D8%AA%D9%88%D8%AD%D8%A9-%D9%84%D8%A3%D8%AC%D9%8A%D8%A7%D9%84-25-%D9%8A%D9%86%D8%A7%D9%8A%D8%B1-%D9%84%D8%A7-%D8%AA%D8%B9%D9%8A%D8%AF%D9%88%D8%A7-%D8%A7/?fbclid=IwAR0bg7vssRxo3H8CAzU4EvQUL4UpYMRvZuKg_D85RCCSYZmSdi0Ke4b-NkQ</t>
  </si>
  <si>
    <t>https://www.facebook.com/mada.masr/photos/a.564476860276121/1733880680002394/?type=3&amp;theater</t>
  </si>
  <si>
    <t>https://www.facebook.com/elshehab.ngo/posts/1986986254907626</t>
  </si>
  <si>
    <t>https://www.facebook.com/manar.eltantawie/posts/1883308441699210?comment_tracking=%7B%22tn%22%3A%22O%22%7D</t>
  </si>
  <si>
    <t>https://www.facebook.com/breakcuffs/photos/a.260886440738692/697289063765092/?type=3&amp;theater</t>
  </si>
  <si>
    <t>https://www.facebook.com/story.php?story_fbid=1860404074232512&amp;id=1703341533272101</t>
  </si>
  <si>
    <t>https://twitter.com/H__E55/status/920807763436961792</t>
  </si>
  <si>
    <t>https://www.facebook.com/photo.php?fbid=1905866766094741&amp;set=pcb.1905870002761084&amp;type=3&amp;__tn__=HH-R&amp;eid=ARCocWpaw1K23VJxnP95ZLxHIhUEn7yUGNyrzIIjgd5Rd1YfEtsE0Yl-REhB4svy70B2b1P65lI9Su2K</t>
  </si>
  <si>
    <t>http://albedaiah.com/news/2017/05/28/136329?fbclid=IwAR0cebNrUU-6-lzrNfbB1kYsGbNCvHbjbB2udmvdN-uOxvjLqPUOJuUtoZQ</t>
  </si>
  <si>
    <t>https://www.facebook.com/LEGANALEX/photos/p.1367017740001906/1367017740001906/?type=1&amp;theater</t>
  </si>
  <si>
    <t>https://www.facebook.com/noga.shamseldin25/posts/10213065102327228?comment_tracking=%7B%22tn%22%3A%22O%22%7D</t>
  </si>
  <si>
    <t>https://lettersfromthestarsofdarknessi.blogspot.com/2017/06/blog-post_5.html</t>
  </si>
  <si>
    <t>https://www.facebook.com/1765463066815632/photos/p.1847681525260452/1847681525260452/?type=1&amp;theater</t>
  </si>
  <si>
    <t>https://lettersfromthestarsofdarknessi.blogspot.com/2017/07/blog-post_8.html</t>
  </si>
  <si>
    <t>https://www.facebook.com/mokhtarz.mounir/posts/1958608041034969</t>
  </si>
  <si>
    <t>https://www.facebook.com/mahmoudmohamed.hussein/posts/400632463670441</t>
  </si>
  <si>
    <t>https://www.facebook.com/story.php?story_fbid=10155387925926340&amp;id=645566339</t>
  </si>
  <si>
    <t>https://www.facebook.com/yssinmhmd/photos/p.2226447667572332/2226447667572332/?type=1&amp;theater</t>
  </si>
  <si>
    <t>https://www.facebook.com/yssinmhmd/photos/p.2239492056267893/2239492056267893/?type=1&amp;theater</t>
  </si>
  <si>
    <t>https://www.facebook.com/yssinmhmd/photos/p.2233467563537009/2233467563537009/?type=1&amp;theater</t>
  </si>
  <si>
    <t>https://www.facebook.com/yssinmhmd/photos/p.2232306276986471/2232306276986471/?type=1&amp;theater</t>
  </si>
  <si>
    <t>https://www.facebook.com/yssinmhmd/photos/p.2235599926657106/2235599926657106/?type=1&amp;theater</t>
  </si>
  <si>
    <t>https://www.facebook.com/yssinmhmd/photos/p.2237303763153389/2237303763153389/?type=1&amp;theater</t>
  </si>
  <si>
    <t>https://www.facebook.com/photo.php?fbid=10155590883241340&amp;set=pcb.10155590883371340&amp;type=3&amp;theater</t>
  </si>
  <si>
    <t>https://www.facebook.com/omnia.magdi/posts/10158940857260192</t>
  </si>
  <si>
    <t>https://www.facebook.com/photo.php?fbid=10159453565485192&amp;set=p.10159453565485192&amp;type=1</t>
  </si>
  <si>
    <t>https://www.facebook.com/story.php?story_fbid=10155088649862869&amp;id=579747868</t>
  </si>
  <si>
    <t>https://www.facebook.com/abdelrahmanelgendy/posts/10211850180822246?comment_tracking=%7B%22tn%22%3A%22O%22%7D</t>
  </si>
  <si>
    <t>https://www.facebook.com/elthanawya.el3amma/posts/1170902886342655?comment_tracking=%7B%22tn%22%3A%22O%22%7D</t>
  </si>
  <si>
    <t>https://www.facebook.com/abdelrahmanelgendy/posts/10212249511365260?comment_tracking=%7B%22tn%22%3A%22O%22%7D</t>
  </si>
  <si>
    <t>https://www.facebook.com/abdelrahmanelgendy/posts/10212833607327294?comment_tracking=%7B%22tn%22%3A%22O%22%7D</t>
  </si>
  <si>
    <t>https://www.facebook.com/abdelrahmanelgendy/posts/10213500759685686</t>
  </si>
  <si>
    <t>https://www.facebook.com/abdelrahmanelgendy/posts/10213560884708774?comment_tracking=%7B%22tn%22%3A%22O%22%7D</t>
  </si>
  <si>
    <t>https://www.facebook.com/FREEDOM2013/posts/602831433245190</t>
  </si>
  <si>
    <t>https://www.facebook.com/photo.php?fbid=1465267233514809&amp;set=p.1465267233514809&amp;type=1&amp;theater</t>
  </si>
  <si>
    <t>https://www.facebook.com/story.php?story_fbid=1465267266848139&amp;id=100000946386950</t>
  </si>
  <si>
    <t>https://www.facebook.com/photo.php?fbid=1445045315537001&amp;set=pcb.1445045388870327&amp;type=3&amp;theater</t>
  </si>
  <si>
    <t>https://twitter.com/Amrmohmah/status/841794606274600960</t>
  </si>
  <si>
    <t>https://www.facebook.com/gehad.hamdy.5/posts/1583374901704041</t>
  </si>
  <si>
    <t>http://albedaiah.com/news/2017/01/16/128821</t>
  </si>
  <si>
    <t>https://www.tahrirnews.com/Story/843236/%D8%A3%D8%AD%D9%85%D8%AF-%D8%AF%D9%88%D9%85%D8%A9-%D9%8A%D9%83%D8%AA%D8%A8-%D9%85%D9%86-%D8%B2%D9%86%D8%B2%D8%A7%D9%86%D8%AA%D9%87-%D9%85%D8%A7-%D8%A7%D9%84%D9%88%D8%B7%D9%86-%D8%A3%D8%B5%D9%84%D8%A7/%D9%85%D8%B5%D8%B1</t>
  </si>
  <si>
    <t>https://www.facebook.com/journalists.AT/posts/1402232649884931</t>
  </si>
  <si>
    <t>https://twitter.com/ZenzanaVoice/status/916231302323556352</t>
  </si>
  <si>
    <t>https://www.facebook.com/journalists.AT/posts/1473812236060305</t>
  </si>
  <si>
    <t>http://www.masralarabia.com/%D8%B3%D8%A7%D8%AD%D8%A9-%D8%A7%D9%84%D8%AD%D8%B1%D9%8A%D8%A9/1394525-%D8%AD%D9%85%D8%B2%D8%A9-%D9%85%D8%AD%D8%B3%D9%86-%D9%8A%D9%83%D8%AA%D8%A8-%D9%85%D9%86-%D9%85%D8%AD%D8%A8%D8%B3%D9%87--%D9%85%D8%AA%D8%B3%D8%A7%D9%82%D8%B7-%D8%A3%D9%86%D8%A7</t>
  </si>
  <si>
    <t>http://www.masralarabia.com/%D8%B3%D8%A7%D8%AD%D8%A9-%D8%A7%D9%84%D8%AD%D8%B1%D9%8A%D8%A9/1402340-%D8%AD%D9%85%D8%B2%D8%A9-%D9%85%D8%AD%D8%B3%D9%86-%D9%8A%D9%83%D8%AA%D8%A8-%D9%85%D9%86-%D9%85%D8%AD%D8%A8%D8%B3%D9%87--%D8%A7%D9%84%D9%82%D9%88%D8%A7%D8%B9%D8%AF-%D9%85%D9%86-%D8%A7%D9%84%D8%B1%D8%AC%D8%A7%D9%84?fbclid=IwAR1wmyDu4KXDmBX7wAL6I0nfNRzTX9vD1yHT9_iGVtiaa9FRsRbqdYWA-w8</t>
  </si>
  <si>
    <t>https://www.facebook.com/FreeElkhateeb/posts/1850296848557028?comment_tracking=%7B%22tn%22%3A%22O%22%7D</t>
  </si>
  <si>
    <t>https://arabi21.com/story/992771/%D8%A5%D8%B5%D8%A7%D8%A8%D8%A9-%D8%A7%D9%84%D8%AE%D8%B7%D9%8A%D8%A8-%D8%A8%D9%85%D8%B1%D8%B6-%D9%86%D8%A7%D8%AF%D8%B1-%D8%A8%D8%B3%D8%A8%D8%A8-%D8%A7%D9%84%D9%82%D8%A7%D8%B0%D9%88%D8%B1%D8%A7%D8%AA-%D9%81%D9%8A-%D8%B3%D8%AC%D9%88%D9%86-%D8%A7%D9%84%D8%A7%D9%86%D9%82%D9%84%D8%A7%D8%A8</t>
  </si>
  <si>
    <t>https://www.facebook.com/shahedone4/posts/1371307516263007?comment_tracking=%7B%22tn%22%3A%22O%22%7D</t>
  </si>
  <si>
    <t>https://www.facebook.com/saraamohamedramdan/posts/1181927378585714?comment_tracking=%7B%22tn%22%3A%22O%22%7D</t>
  </si>
  <si>
    <t>https://www.alaraby.co.uk/society/2017/4/3/%D8%B1%D8%B3%D8%A7%D9%84%D8%A9-%D8%A7%D9%84%D9%85%D8%B9%D8%AA%D9%82%D9%84-%D8%A7%D9%84%D9%85%D8%B5%D8%B1%D9%8A-%D8%A3%D8%AD%D9%85%D8%AF-%D8%A7%D9%84%D8%AE%D8%B7%D9%8A%D8%A8-%D8%B3%D8%AC%D9%86%D8%AA-%D8%B8%D9%84%D9%85%D8%A7-%D9%84%D8%B3%D8%A8%D8%A8-%D9%84%D8%A7-%D8%A3%D8%B9%D8%B1%D9%81%D9%87</t>
  </si>
  <si>
    <t>https://www.facebook.com/gehad.hamdy.5/posts/1466686133372919</t>
  </si>
  <si>
    <t>https://www.facebook.com/mahmoudmohamed.hussein/posts/367965556937132</t>
  </si>
  <si>
    <t>https://www.facebook.com/photo.php?fbid=771872049647753&amp;set=p.771872049647753&amp;type=1&amp;theater</t>
  </si>
  <si>
    <t>https://www.facebook.com/salwa.besher.3/posts/1333311516704044</t>
  </si>
  <si>
    <t>https://www.facebook.com/salwa.besher.3/posts/1322082507826945?comment_tracking=%7B%22tn%22%3A%22O%22%7D</t>
  </si>
  <si>
    <t>https://www.facebook.com/photo.php?fbid=1418771578158037&amp;set=a.661746597193876&amp;type=3&amp;theater</t>
  </si>
  <si>
    <t>https://twitter.com/Alshar3_Mobsher/status/900825888471871488</t>
  </si>
  <si>
    <t>https://www.facebook.com/story.php?story_fbid=10154678140806442&amp;id=633031441</t>
  </si>
  <si>
    <t>https://www.facebook.com/permalink.php?story_fbid=1942446696021568&amp;id=100007687689941&amp;comment_tracking=%7B%22tn%22%3A%22O%22%7D</t>
  </si>
  <si>
    <t>https://twitter.com/breakcuffsegy/status/932337839861391361</t>
  </si>
  <si>
    <t>https://www.facebook.com/25reveloution/photos/p.1442683319178053/1442683319178053/?type=1&amp;theater</t>
  </si>
  <si>
    <t>https://www.facebook.com/hosamaboalbokhari/photos/a.1562475580476850/1684054058319001/?type=3&amp;theater</t>
  </si>
  <si>
    <t>https://twitter.com/breakcuffsegy/status/993415184634011648</t>
  </si>
  <si>
    <t>https://twitter.com/magdymohamed_/status/826186693069844480</t>
  </si>
  <si>
    <t>https://www.facebook.com/photo.php?fbid=10155764954749454&amp;set=p.10155764954749454&amp;type=1&amp;theater</t>
  </si>
  <si>
    <t>https://twitter.com/ZenzanaVoice/status/927266940137213952</t>
  </si>
  <si>
    <t>https://www.facebook.com/photo.php?fbid=1531834180202408&amp;set=pcb.1531834220202404&amp;type=3&amp;__tn__=HH-R&amp;eid=ARAH8DZrlj5wWcTq_F6vMHZcAXcobTuTQDPqG-4KHtiSimtxr7nWEHk5Nck_R3bcKEHD15YZsj7HyMRv</t>
  </si>
  <si>
    <t>https://www.facebook.com/lettersfromthestarsofdarkness/photos/p.406535326369701/406535326369701/?type=1&amp;theater</t>
  </si>
  <si>
    <t>https://www.facebook.com/breakcuffs/posts/702542026573129</t>
  </si>
  <si>
    <t>http://ikshef.com/%D8%B4%D9%8A%D8%B1%D9%8A%D9%86-%D8%A8%D8%AE%D9%8A%D8%AA-%D9%84%D9%84%D9%86%D8%A7%D8%A6%D8%A8-%D8%A7%D9%84%D8%B9%D8%A7%D9%85-%D9%85%D9%86-%D9%85%D8%AD%D8%A8%D8%B3%D9%87%D8%A7-%D8%AD%D9%86%D9%8A%D9%86/?fbclid=IwAR3IAHtDht7jpM7UC1S3zwj-mXUwkh03m80Bn2FPqWCUuSZam8GyUsXGQ0I</t>
  </si>
  <si>
    <t>https://www.facebook.com/breakcuffs/posts/796294513864546</t>
  </si>
  <si>
    <t>https://www.facebook.com/salma.mohammed.90813236/posts/2120912014589497</t>
  </si>
  <si>
    <t>https://www.facebook.com/FREEDOM2013/photos/p.730744820453850/730744820453850/?type=1</t>
  </si>
  <si>
    <t>https://twitter.com/breakcuffsegy/status/932209392539271168</t>
  </si>
  <si>
    <t>https://www.facebook.com/permalink.php?story_fbid=1854932014796139&amp;id=100008380745257</t>
  </si>
  <si>
    <t>https://www.facebook.com/mahienour/posts/10155331010221718?comment_tracking=%7B%22tn%22%3A%22O%22%7D</t>
  </si>
  <si>
    <t>https://www.facebook.com/Madaad0/photos/a.1473152956068436/1547915948592136/?type=3&amp;theater</t>
  </si>
  <si>
    <t>http://www.masralarabia.com/%D8%B3%D9%88%D8%B4%D9%8A%D8%A7%D9%84-%D9%85%D9%8A%D8%AF%D9%8A%D8%A7/1453809-%D8%A3%D9%88%D9%84-%D8%B1%D8%B3%D8%A7%D9%84%D8%A9-%D9%85%D9%86-%D8%A7%D9%84%D9%85%D8%AD%D8%A7%D9%85%D9%8A-%D9%85%D8%AD%D9%85%D8%AF-%D8%B1%D9%85%D8%B6%D8%A7%D9%86-%D9%85%D9%86-%D8%AF%D8%A7%D8%AE%D9%84--%D9%85%D8%AD%D8%A8%D8%B3%D9%87</t>
  </si>
  <si>
    <t>http://albedaiah.com/news/2017/07/02/137579?fbclid=IwAR2V-GWT3R5ZNDYpG40owLMzoe2ZI9NOoyV5s6NA1lg69bxQqB1oedNowdM</t>
  </si>
  <si>
    <t>https://www.facebook.com/photo.php?fbid=10155370985471718&amp;set=p.10155370985471718&amp;type=1&amp;theater</t>
  </si>
  <si>
    <t>https://www.facebook.com/photo.php?fbid=10155468293435797&amp;set=p.10155468293435797&amp;type=1</t>
  </si>
  <si>
    <t>https://www.facebook.com/story.php?story_fbid=1445329825526426&amp;id=100001482678251</t>
  </si>
  <si>
    <t>https://lettersfromthestarsofdarknessi.blogspot.com/2017/01/blog-post_26.html</t>
  </si>
  <si>
    <t>https://lettersfromthestarsofdarknessi.blogspot.com/2017/03/blog-post_26.html</t>
  </si>
  <si>
    <t>https://www.facebook.com/breakcuffs/photos/a.260886440738692/709185649242100/?type=3&amp;theater</t>
  </si>
  <si>
    <t>https://www.facebook.com/story.php?story_fbid=10155048344567285&amp;id=655952284</t>
  </si>
  <si>
    <t>https://www.facebook.com/salem.manne/posts/1161172730696165</t>
  </si>
  <si>
    <t>https://twitter.com/breakcuffsegy/status/875450399418929158</t>
  </si>
  <si>
    <t>https://www.facebook.com/Alazizia.ac/photos/p.838692292948151/838692292948151/?type=1&amp;theater</t>
  </si>
  <si>
    <t>https://www.facebook.com/innocentmessage/posts/366942160336017</t>
  </si>
  <si>
    <t>https://twitter.com/breakcuffsegy/status/819971342028177410</t>
  </si>
  <si>
    <t>https://www.facebook.com/ecrfeg/posts/838525309648191</t>
  </si>
  <si>
    <t>https://www.facebook.com/alexporisonersfamilies.officialpage/photos/a.1122825727844122/1174760002650694/?type=3</t>
  </si>
  <si>
    <t>https://twitter.com/Alshar3_Mobsher/status/863774143346606080</t>
  </si>
  <si>
    <t>https://fj-p.com/%D8%B1%D8%B3%D8%A7%D9%84%D8%A9-%D9%85%D9%86-%D9%85%D8%B9%D8%AA%D9%82%D9%84%D9%8A-%D8%B3%D8%AC%D9%86-%D8%A7%D9%84%D8%AD%D8%B6%D8%B1%D8%A9-%D8%A8%D8%A7%D9%84%D8%A5%D8%B3%D9%83%D9%86%D8%AF%D8%B1%D9%8A/</t>
  </si>
  <si>
    <t>https://egyptwindow.net/Rights_and_freedoms/30581/Default.aspx?utm_source=feedburner&amp;utm_medium=twitter&amp;utm_campaign=Feed%3A+egyptwindow%2FRoAR+%28%D8%A3%D8%AE%D8%A8%D8%A7%D8%B1+%D9%85%D9%88%D9%82%D8%B9+%D9%86%D8%A7%D9%81%D8%B0%D8%A9+%D9%85%D8%B5%D8%B1%29</t>
  </si>
  <si>
    <t>http://qalyubiagate.com/?p=128191</t>
  </si>
  <si>
    <t>http://humanrights-monitor.org/Posts/ViewLocale/28720</t>
  </si>
  <si>
    <t>https://www.facebook.com/sphorganization/photos/a.337760519956452/458837761182060/?type=3&amp;theater</t>
  </si>
  <si>
    <t>http://thawrastory.com/%D8%B5%D9%88%D8%AA-%D8%A7%D9%84%D8%B2%D9%86%D8%B2%D8%A7%D9%86%D8%A9-%D8%AA%D8%B9%D8%B1%D8%B6-%D8%B1%D8%B3%D8%A7%D9%84%D8%A9-%D9%85%D9%86-%D8%A7%D9%84%D8%B9%D9%82%D8%B1%D8%A8-%D8%AA%D8%A8%D9%8A%D9%86/</t>
  </si>
  <si>
    <t>https://www.facebook.com/sphorganization/photos/a.337760519956452/470137740052062/?type=3&amp;theater</t>
  </si>
  <si>
    <t>https://www.facebook.com/sphorganization/posts/404208689978301?platform=hootsuite</t>
  </si>
  <si>
    <t>https://www.facebook.com/hanan.kamal.750/posts/10156282853373574</t>
  </si>
  <si>
    <t>https://www.facebook.com/permalink.php?story_fbid=1075008455968540&amp;id=100003781884047</t>
  </si>
  <si>
    <t>https://twitter.com/breakcuffsegy/status/876822485827821568</t>
  </si>
  <si>
    <t>https://www.facebook.com/abdelarhmanAhmad/posts/1929708743924350</t>
  </si>
  <si>
    <t>https://www.facebook.com/Nabd.Hehia/posts/1918268995087717</t>
  </si>
  <si>
    <t>https://www.facebook.com/story.php?story_fbid=775387279295328&amp;id=328109634023097</t>
  </si>
  <si>
    <t>https://www.facebook.com/PATCOME/posts/10156324068317814</t>
  </si>
  <si>
    <t>https://www.facebook.com/photo.php?fbid=10154715099817793&amp;set=pcb.10154715106447793&amp;type=3&amp;theater</t>
  </si>
  <si>
    <t>https://www.facebook.com/photo.php?fbid=10154715100427793&amp;set=pcb.10154715106447793&amp;type=3&amp;theater</t>
  </si>
  <si>
    <t>https://www.facebook.com/story.php?story_fbid=1189151137804654&amp;id=100001293367751</t>
  </si>
  <si>
    <t>https://www.facebook.com/eladwy6april/posts/10156142609924157?comment_tracking=%7B%22tn%22%3A%22O%22%7D</t>
  </si>
  <si>
    <t>https://lettersfromthestarsofdarknessi.blogspot.com/2018/12/blog-post.html</t>
  </si>
  <si>
    <t>http://albedaiah.com/news/2017/05/17/135586</t>
  </si>
  <si>
    <t>https://www.facebook.com/sasa0647/posts/901182023374290</t>
  </si>
  <si>
    <t>https://www.facebook.com/om.omarelshwaik/posts/643940885816522?comment_tracking=%7B%22tn%22%3A%22O%22%7D</t>
  </si>
  <si>
    <t>https://www.facebook.com/breakcuffs/posts/742918489202149?comment_tracking=%7B%22tn%22%3A%22O%22%7D</t>
  </si>
  <si>
    <t>https://www.facebook.com/saraamohamedramdan/posts/1241598035951981?comment_tracking=%7B%22tn%22%3A%22O%22%7D</t>
  </si>
  <si>
    <t>https://www.facebook.com/photo.php?fbid=10155228317741209&amp;set=p.10155228317741209&amp;type=1&amp;theater</t>
  </si>
  <si>
    <t>http://albedaiah.com/news/2017/06/24/137430</t>
  </si>
  <si>
    <t>https://www.facebook.com/lawyertarekhussein/photos/a.886259361387574/1736280026385499/?type=3&amp;theater</t>
  </si>
  <si>
    <t>https://www.facebook.com/story.php?story_fbid=1977384909157282&amp;id=100006573760922</t>
  </si>
  <si>
    <t>https://www.facebook.com/mahmoudmohamed.hussein/posts/413261052407582</t>
  </si>
  <si>
    <t>https://www.facebook.com/haytham.finally.free/posts/10155244696357870</t>
  </si>
  <si>
    <t>إعدام</t>
  </si>
  <si>
    <t>السجن المشدد خمس سنوات</t>
  </si>
  <si>
    <t>الحبس سنتان</t>
  </si>
  <si>
    <t>إعدام ثم رفض الطعن</t>
  </si>
  <si>
    <t>السجن المشدد عشر سنوات</t>
  </si>
  <si>
    <t>البراءة</t>
  </si>
  <si>
    <t>أحكام متعددة في قضايا مختلفة</t>
  </si>
  <si>
    <t>السجن المؤبد</t>
  </si>
  <si>
    <t>السجن المؤبد ثم السجن المشدد خمس سنوات</t>
  </si>
  <si>
    <t>السجن المشدد عشر سنوات ثم العفو الرئاسي</t>
  </si>
  <si>
    <t>السجن المشدد خمسة عشر سنة</t>
  </si>
  <si>
    <t>السجن المُشدد خمس سنوات</t>
  </si>
  <si>
    <t>السجن المشدد خمسة عشر سنة والمراقبة خمس سنوات والغرامة 20 ألف جنيه ثم رفض الطعن</t>
  </si>
  <si>
    <t>قضايا متعددة</t>
  </si>
  <si>
    <t>السجن خمس سنوات ثم الحبس سنة غيابياً</t>
  </si>
  <si>
    <t>قضايا متعددة وأحكام متفاوتة</t>
  </si>
  <si>
    <t>السجن المشدد عشر سنوات ثم الحبس ثلاث سنوات والمراقبة 3 سنوات حضوريا</t>
  </si>
  <si>
    <t>السجن خمس سنوات والغرامة 100 ألف جنيه ثم الأكتفاء بالغرامة</t>
  </si>
  <si>
    <t>الحبس ثلاث شهور والغرامة 20 الف جنيه</t>
  </si>
  <si>
    <t>السجن خمس سنوات والمراقبة خمس سنوات</t>
  </si>
  <si>
    <t>الحبس ثلاث سنوات ثم رفض الطعن وتأييد الحكم</t>
  </si>
  <si>
    <t>السجن المؤبد غيابيا</t>
  </si>
  <si>
    <t>السجن المُشدد سبع سنوات</t>
  </si>
  <si>
    <t>قضايا متعددة وأحكام متفاوتة - مجموع أحكام 13 عام حتى الآن</t>
  </si>
  <si>
    <t>محكوم بالإعدام</t>
  </si>
  <si>
    <t>قيد التحقيق أو المحاكمة</t>
  </si>
  <si>
    <t>محكوم</t>
  </si>
  <si>
    <t>محال للمحاكمة</t>
  </si>
  <si>
    <t>غير معلوم - المتهم مرتبط بقضايا متعددة</t>
  </si>
  <si>
    <t>محكوم - بعد رفض النقض</t>
  </si>
  <si>
    <t>محبوسون بقضايا متعددة</t>
  </si>
  <si>
    <t>طالب تعليم عالي - جامعة الفيوم - طب</t>
  </si>
  <si>
    <t xml:space="preserve"> 12 شمروخ العاب نارية مقسمية الي 3 مجموعات بكل مجموعة 4 شمروخ ملفوفين بشريط لاصق ومثبت بكل مجموعة دائرة كهربائية بها مفتاح تشغيل ومؤقت زمني تايمر وبطارية كهربائية صغيرة الحجم وان الانفجار نتج أثناء تجهيز واعداد هذة المجموعات وأثناء تمشيط مفتشي المفرقعات للعقار تم العثور علي حقيبة جلدية سوداء اللون بداخلها 4 عبوات ايجابية حصالات أطفال محلية الصنع اسطوانية الشكل قطر 7سم × ارتفاع 15 سم بداخلها مادة شديدة الانفجار ومجموعة من المسامير شظايا مثبت بكل منها مفتاح تشغيل وعمود صلب فضي اللون وعبوة يدوية ايجابية بدائية الصنع كروية الشكل قطرةا 10سم عبارة عن مادة متفجرة ملتصق بها من الخارج بلي معدني بمادة لاصقة كلة ومثبت بها تيلة تشغيل و3 زجاجات بلاستيك بداخلهم مادة بترولية بنزين و3 زجاجات بلاستيك بداخلهم مادة حمض الكبريتيك المركز السائل وزجاجة بداخلها مادة تستخدم في صناعة قنابل المونة وكرتونة بداخلها 25 شمروخ العاب نارية بطول 60 سم وجركن بداخلة مادة كيميائية مجهولة و8 شيكارة بداخلها مادة اليوريا و50 كوع بلاستيك وجهاز لقياس قوة الكهرباء افو ميتر و29 مشبك بادج مدون عليهم شعار جماعة الإخوان الإرهابية وقناع اسود اللون ورباط اسود اللون مدون علية شعار رابعة وكمية من المنشورات مدون عليها شعارات اثبت ياريس رابعة رمز الصمود وصور للرئيس المعزول و5 اعلام مدون عليهم تسقط امريكا وكمية من اللافتات مدون عليهم عبارات مسيئة لنظام الدولة الحالي نساء ضد الانقلاب و2 سلاح ابيض سكين </t>
  </si>
  <si>
    <t>مداهمات أمنية - المنتزه أول - قضية المحامي محمد رمضان - السترات الصفراء 10-12-2018</t>
  </si>
  <si>
    <t>كمين أمني - القاهرة - قضية رقم 411 4-2-2018</t>
  </si>
  <si>
    <t>تكوين خلية تدعو لتكفير الحاكم وارتكاب أعمال إرهابية ضد قوات الجيش والشرطة وحيازة متفجرات وأسلحة وقتل عمد لرقيب شرطة عبد الله عبد الله متولي حارس منزل عضو اليمين المستشار حسين قنديل في محاكمة مرسي</t>
  </si>
  <si>
    <t>قتل عمدا عقيد شرطة ورقيب وملازم أول و2 مجندين و 28 شخص، شروع في قتل عمدا 40 اخرين، استعراض القوه والتلويح بالعنف، التجمهر، تخريب وحرق عمدا ممتلكات عامة محطه السكه الحديد والمحكمة القديمة وديوان الوحده المحليه ومنطقه ديوان المحافظة وإدارة الحمايه المدنيه ومدرسه الراهبات والسوق التجاري وقسم بني سويف وقسم الجوازات ومبنى الأمن الوطني وبنوك باركليز مصر وكريدي اجريكول والائتمان الزراعي وبنك التنميه والاهلي سوسيتيه جنرال ومبنى الإدارة الهندسيه ومخزن قسم النقل البطيء، تهريب 19 مسجون من قسم بني سويف، تعطيل المرور، سرق اسلحه وذخيره وخزائن ومضبوطات ودفاتر حكوميه بقسم بني سويف، سرق مبالغ نقديه بالاكراه، اتلاف عمدا ممتلكات خاصة سيارات ودفاتر وسجلات اصليه، حيازه واحراز اسلحه ناريه بدون ترخيص وذخيره واسلحه بيضاء وادوات تستخدم في الاعتداء، مقاومه السلطات، الأنضمام لجماعة محظوره، حيازه واحراز قاذف ار بي جي متهم واحد</t>
  </si>
  <si>
    <t>مؤسس حمله مات من البرد لحمايه المشردين</t>
  </si>
  <si>
    <t xml:space="preserve">الأنضمام لجماعة محظوره، والتجمهر، واستعراض القوه والتلويح بالعنف، وقتل عمد رقيب شرطة وخفير مصطفي صالح محمد ادريس وأحمد عباس خليفه وشروع في قتل اخرين، وتخريب وحرق عمدا ممتلكات عامة قسم سمالوط، وسرقه اسلحه وذخيره من القسم </t>
  </si>
  <si>
    <t>توفى داخل محبسه</t>
  </si>
  <si>
    <t>رسالة نصية</t>
  </si>
  <si>
    <t>ألم</t>
  </si>
  <si>
    <t>سامحونا</t>
  </si>
  <si>
    <t>إستغاثة</t>
  </si>
  <si>
    <t>اهداء</t>
  </si>
  <si>
    <t>صُنع في السجن</t>
  </si>
  <si>
    <t>رسالة لاختي</t>
  </si>
  <si>
    <t>توعوي</t>
  </si>
  <si>
    <t>مقاومة</t>
  </si>
  <si>
    <t>رسم</t>
  </si>
  <si>
    <t>قصيدة</t>
  </si>
  <si>
    <t>رواية</t>
  </si>
  <si>
    <t>تصميم وإهداء</t>
  </si>
  <si>
    <t>زائر في زنزانتي</t>
  </si>
  <si>
    <t>ستنكسر القيود وتنهار القضبان أمام عزيمة الصحفيين</t>
  </si>
  <si>
    <t>لا ريب أن العدسة توجع</t>
  </si>
  <si>
    <t>الصحافة ليست جريمة</t>
  </si>
  <si>
    <t>يا الله لك اﻷمر من قبل و من بعد</t>
  </si>
  <si>
    <t>اتقوا ربنا فينا</t>
  </si>
  <si>
    <t>ماما حبيبتي</t>
  </si>
  <si>
    <t>إلي وآلدي العزيز</t>
  </si>
  <si>
    <t>تضامن</t>
  </si>
  <si>
    <t>طعنات في قلب الثورة</t>
  </si>
  <si>
    <t>الاستثمار في السجون</t>
  </si>
  <si>
    <t>الجحيم للخونة</t>
  </si>
  <si>
    <t>أنا الغريب في وطني</t>
  </si>
  <si>
    <t>أين الإنسان؟ فقدته منذ دخولي هنا..</t>
  </si>
  <si>
    <t>زنزانة الطلبة</t>
  </si>
  <si>
    <t>اعذروني، فواقعي قبيح.. و أنا فقط أنسخه لكم..</t>
  </si>
  <si>
    <t>الظلام يلف كل شيء</t>
  </si>
  <si>
    <t>أعتذر إليكم</t>
  </si>
  <si>
    <t>مصر...كيف حالك؟!</t>
  </si>
  <si>
    <t>إلى المنعمين بنور الشمس الراكعون قبل بناء الكهف</t>
  </si>
  <si>
    <t>متخلهومش يكسروك</t>
  </si>
  <si>
    <t>إلي طفلتي الصغيره سلمي</t>
  </si>
  <si>
    <t>الحق بينتصر اخر الرواية</t>
  </si>
  <si>
    <t>مدينتنا لا تعرف الهزيمة</t>
  </si>
  <si>
    <t>احنا بنموت بالبطئ</t>
  </si>
  <si>
    <t>العدل اساس الملك</t>
  </si>
  <si>
    <t>أنا عضو بالإخوان المسلمين ولست إرهابيا</t>
  </si>
  <si>
    <t>غُيب شباب مصر في السجون فغابت مصر</t>
  </si>
  <si>
    <t>العامل أولًا</t>
  </si>
  <si>
    <t>علينا نحن الشباب ألا نيأس</t>
  </si>
  <si>
    <t>أنقذوني من حكم الإعدام</t>
  </si>
  <si>
    <t>من مقبرة الأحياء المعروفة باسم سجن العقرب</t>
  </si>
  <si>
    <t>لو لم أكن صحفياً</t>
  </si>
  <si>
    <t>احتاج منكم كل سبل الدعم و التضامن لرفع الظلم عنى</t>
  </si>
  <si>
    <t>سيهزم الجمع ويوللون الدبر</t>
  </si>
  <si>
    <t>و لكن للأيام علامات</t>
  </si>
  <si>
    <t>رغم خيبات اﻷمل والإخفاقات، نواصل الحياة</t>
  </si>
  <si>
    <t>انها مشاعر السجين</t>
  </si>
  <si>
    <t>من معتقل الى رئيس الجمهورية</t>
  </si>
  <si>
    <t>روحي معلقه بين ردهات المحاكم</t>
  </si>
  <si>
    <t>عيد ميلادي 21</t>
  </si>
  <si>
    <t>بدأنا اضراب من أول الشهر</t>
  </si>
  <si>
    <t>سياج الأمل</t>
  </si>
  <si>
    <t>مبروك التخرج</t>
  </si>
  <si>
    <t>السلام للجميع</t>
  </si>
  <si>
    <t>هنموت من السقعة</t>
  </si>
  <si>
    <t>الحكومة جمعت احلي شباب مع بعض</t>
  </si>
  <si>
    <t>الحرية 236 زملكاوي</t>
  </si>
  <si>
    <t>إبني الذي هدد عرش السيسي</t>
  </si>
  <si>
    <t>أليس منكم رجل رشيد؟</t>
  </si>
  <si>
    <t>لن أؤيد الانقلاب ومرحبا بالبدلة الحمراء</t>
  </si>
  <si>
    <t>مراجعاتي</t>
  </si>
  <si>
    <t>هذه شهادتي..</t>
  </si>
  <si>
    <t>السجن المركوب</t>
  </si>
  <si>
    <t>هل يفعلها الإخوان في الإنتخابات المقبلة؟</t>
  </si>
  <si>
    <t>CLOSE UP</t>
  </si>
  <si>
    <t>الشريك القريب نعمة</t>
  </si>
  <si>
    <t>القوة من عند صاحبها</t>
  </si>
  <si>
    <t>العدل حياة</t>
  </si>
  <si>
    <t>صورة للناشط خارج محبسه</t>
  </si>
  <si>
    <t>لن يهزم الحق في مدينتنا</t>
  </si>
  <si>
    <t>فاقض ما انت قاض</t>
  </si>
  <si>
    <t>رسالة الي إخواني</t>
  </si>
  <si>
    <t>قدرك معايا ياقلبي</t>
  </si>
  <si>
    <t>لا يهم ألف سجن ما دامت النفس حرة</t>
  </si>
  <si>
    <t>الى صديقي و تلميذي و ابني في الانسانية: أسامة</t>
  </si>
  <si>
    <t>لهذه الأسباب اضربت عن الطعام لحد ما أخرج أو أموت</t>
  </si>
  <si>
    <t>نحاكم لتكميم أفواه من في خارج السجن</t>
  </si>
  <si>
    <t>جمال سرور مات يانوبة</t>
  </si>
  <si>
    <t>الحق في الاتصال!</t>
  </si>
  <si>
    <t>كيف يمكن لمصر قيادة اليونسكو؟</t>
  </si>
  <si>
    <t>عتمات السجن لاتوهن بعزمي</t>
  </si>
  <si>
    <t>مش حنبطل نطالب بالعدل والكرامة والحرية</t>
  </si>
  <si>
    <t>خليكوا في المعركة الحقيقية مع النظام نفسه</t>
  </si>
  <si>
    <t>حفضل أقول كلمة الحق</t>
  </si>
  <si>
    <t>الجيش يحمي ولا يحكم</t>
  </si>
  <si>
    <t>مش حبقي مواطن صالح</t>
  </si>
  <si>
    <t>بيحكمنا مجموعة من الفشلة</t>
  </si>
  <si>
    <t>أنا إرهابي..أرهب الطغاة والظالمين</t>
  </si>
  <si>
    <t>إلى أحفادى: روجيدا وآدم</t>
  </si>
  <si>
    <t>لا لن نكفر بالأوطان</t>
  </si>
  <si>
    <t>قراءة فى الصراعات البشرية</t>
  </si>
  <si>
    <t>لا تعيدوا الأصنام لكعبتنا</t>
  </si>
  <si>
    <t>هذه أسبابي للمطالبة بعدم الإفراج عنى!</t>
  </si>
  <si>
    <t>أعلن مقاطعتى للقافلة الطبية التى سوف تزور العقرب</t>
  </si>
  <si>
    <t>حافظوا علي الأمانة اللى سايبنهالكم</t>
  </si>
  <si>
    <t>لاجل الغُنا لاجل الحرية</t>
  </si>
  <si>
    <t>الظلم جمع الحالمين والذين بلا سند</t>
  </si>
  <si>
    <t>النهاردة اليوم ال 25 في الحبسة دي..</t>
  </si>
  <si>
    <t>مين اللي يقدر ساعة يحبس مصر</t>
  </si>
  <si>
    <t>كيف لا نبالي ...</t>
  </si>
  <si>
    <t>ﺯﺍﻟﺖ ﺟﻤﻴﻊ ﺍﻻﻟﻮﺍﻥ ﻋﻦ ﻭﺟﻬﻲ</t>
  </si>
  <si>
    <t>نحن هنا نتذكر كل شيئ فهل انتم مثلنا ؟</t>
  </si>
  <si>
    <t>كوني بخير</t>
  </si>
  <si>
    <t>تميم البرغوثى</t>
  </si>
  <si>
    <t>ادعوا لى بالقوة</t>
  </si>
  <si>
    <t>هل كنت حقاً أريد أن أفهم العالم</t>
  </si>
  <si>
    <t>هل من أمل أن أعود؟</t>
  </si>
  <si>
    <t>الإنسانية</t>
  </si>
  <si>
    <t>كل من يحأول تغيير العالم، يُقتَل</t>
  </si>
  <si>
    <t>الأمل جهد عمل</t>
  </si>
  <si>
    <t>أصبح فؤادي فارغاً</t>
  </si>
  <si>
    <t>رحلوا كلهم ثانيةً و تركونى..</t>
  </si>
  <si>
    <t>ما الوطن أصلا!</t>
  </si>
  <si>
    <t>مقبرة الاحياء</t>
  </si>
  <si>
    <t>رسالة مفتوحة لجميع الزملاء</t>
  </si>
  <si>
    <t>متساقط أنا</t>
  </si>
  <si>
    <t>القواعد من الرجال</t>
  </si>
  <si>
    <t>Happy birthday</t>
  </si>
  <si>
    <t>سجنت ظلماً لسبب لا أعرفه</t>
  </si>
  <si>
    <t>رمضان كريم</t>
  </si>
  <si>
    <t>لعله خير</t>
  </si>
  <si>
    <t>كل عام و أنتم بخير بمناسبة عيد الأضحى المبارك</t>
  </si>
  <si>
    <t>النوبة لن تموت</t>
  </si>
  <si>
    <t>إنما النصر صبر ساعة</t>
  </si>
  <si>
    <t>‏رسالتى الى العالم</t>
  </si>
  <si>
    <t>لست حزيناً علي نفسي</t>
  </si>
  <si>
    <t>رسالة من مقابر الاحياء</t>
  </si>
  <si>
    <t>عبدالله حمدي المحامي</t>
  </si>
  <si>
    <t>صبراً يا أمي</t>
  </si>
  <si>
    <t>أم في السجون</t>
  </si>
  <si>
    <t>هل من بقايا عدل في مصر؟!!ّ</t>
  </si>
  <si>
    <t>لماذا يحدث معي كل هذا؟</t>
  </si>
  <si>
    <t>في وطني الذي أحب ظلمت</t>
  </si>
  <si>
    <t>إنتظروا فالقادم أسوأ</t>
  </si>
  <si>
    <t>عزيزي بيبرس</t>
  </si>
  <si>
    <t>رسالة من محامي مسجون الى محامي مختفي</t>
  </si>
  <si>
    <t>رسالة الي محامى مصر</t>
  </si>
  <si>
    <t>الرسالة الثانية لبيبرس</t>
  </si>
  <si>
    <t>في صُحبَةِ الحديد</t>
  </si>
  <si>
    <t>في الأُفُقِ نُورْ</t>
  </si>
  <si>
    <t>تهذيب السجن</t>
  </si>
  <si>
    <t>ثلاث سنوات في السجن</t>
  </si>
  <si>
    <t>وادي الجحيم</t>
  </si>
  <si>
    <t>استغاثة من سجن الزقازيق العمومي</t>
  </si>
  <si>
    <t>معتقلوا سجن الزقازيق العمومي يشكون من فرط الإنتهاكات بالسجن</t>
  </si>
  <si>
    <t>سجن الأموات شبه الأحياء</t>
  </si>
  <si>
    <t>لاتصمتوا، فرب كلمة أورثت عزم تلين له الجبال</t>
  </si>
  <si>
    <t>نداء إلي أصحاب الضمائر من سجن العقرب</t>
  </si>
  <si>
    <t>استغاثة عاجلة</t>
  </si>
  <si>
    <t>اليوم السابع للاضراب</t>
  </si>
  <si>
    <t>استمرارالاضراب لليوم 15 على التوالي</t>
  </si>
  <si>
    <t>الإعتداء على المعتقلين بالعصيان والهراوات</t>
  </si>
  <si>
    <t>شريك العمر</t>
  </si>
  <si>
    <t>لسه عندي أمل</t>
  </si>
  <si>
    <t>العيش والحرية لكل الناس</t>
  </si>
  <si>
    <t>يارب نبدء مرحلة بناء</t>
  </si>
  <si>
    <t>هذا المعنى الحقيقي للخوف</t>
  </si>
  <si>
    <t>الأمن الوطني يتعنت في تنفيذ قرار إخلاء سبيلي</t>
  </si>
  <si>
    <t>أكمل عامي التاسع والعشرين</t>
  </si>
  <si>
    <t>نعلم مسبقاً بضريبة هذا الطريق</t>
  </si>
  <si>
    <t>مجلة</t>
  </si>
  <si>
    <t>جو السجن عالم تاني</t>
  </si>
  <si>
    <t>كان نفسي أعيد معاكم.. لكن الله غالب</t>
  </si>
  <si>
    <t>السيد الأستاذ/ سامح عاشور نقيب المحامين</t>
  </si>
  <si>
    <t>بكره تروق وتحلى</t>
  </si>
  <si>
    <t>هانت فاضل 5 شهور واطلع</t>
  </si>
  <si>
    <t>بهذه الهيئه اتت امى وقد بلغها الكبر واصابها الوهن اتت رغم السرطان الذى انهكها لرؤيتى بالمحكمة لاتعلم لى خطيئه ولا تعلم لما حرمت رؤياي ولما جعلونى بعيدا عنها فى احلك ايام مرضها كانت تعد السنوات الباقيات لتشهد حفل تخرجى من كلية الطب جاء بها ابى على الكرسى عندما بكت وطلبت رؤيتى رغم نصح الاطباء لها بملازمه الفراش ابى من كتب لى على ورقه بالكاد قراتها بين اسلاك قفص الاتهام سامحنى يا إبراهيم لا ادرى لماذا كتبت ذلك ولكن العالم لم يحبنا..ماتت امى فلم استطع وداعها وحكم علي بالاعدام فى تهم لا اعلم عنها اى شئ ..سامحنى يا ابى فالايام الباقيات قليل اتمنى رؤيتك قبل ان ارحل إنا لله وانا اليه راجعون #نحن_من_نطلب_منكم_السماح :( :( سامحونا</t>
  </si>
  <si>
    <t>وحشتيني وكان نفسي أشوفك ماتزعليش هنتقابل في الجنة كوني بخير لأجلي وحافظي على ورقة اللغز :) 3&gt; 3&gt; توأم روحك إبراهيم (لولي) بحبك يا سمسمتي :( 3&gt;</t>
  </si>
  <si>
    <t>أنا أحمد أمين غزالي، أرسل اليكم هذه الرسالة ولعلها الأخيرة، فأنا أموت بالبطىء، وأعاني من ضعف شديد ولا أستطيع الوقوف والكلام، ولا الحركة، ويتم ضربي وسحلي وكلبشتي في السرير لفك الإضراب، وتعليق المحاليل والتغذية بالإكراه وهذا محرم دولياً؟ وتمنع إدارة السجن الزيارة عني وذهابي للمستشفى، وتتعمد موتي البطىء. وأنا أطالب بأقل حقوق في الحياة، رغم حكم الإعدام، وإرتداء البدلة الحمراء، وكل ما أملكه هو الإضراب، والذي تكفله كل القوانين، ولا أطلب منكم سوى الوقوف معي لأحيا حياة آدمية وإن كنت عندكم ميت</t>
  </si>
  <si>
    <t>إيه طلباتك؟ عايز إيه وإحنا نعمله؟”.. كان هذا هو السؤال الذي طرحه عليّ اللواء.... (مساعد وزير الداخلية) داخل زنزانتي رقم 9 في سجن العقرب الفارغة من كل مقومات الحياة، وذلك بعد يومين اثنين فقط من قيامي بفضح وقائع التعذيب أمام المحكمة في يوم 20 مايو/أيار 2017؛ والتي جرت داخل السجن من الدخول علينا بالسلاح الناري الحي وإطلاق الكلاب البوليسية وإلقاء المواد الكيماوية الحارقة في وجوه البعض منا وغير ذلك. وفي الحقيقة كان قائد هذه الحملة البربرية علينا من أجل مساومتنا سياسياً هو نفسه صاحب هذا السؤال!! ولكن بعد أن فقد الأمل وألقى عن كتفيه ريش الطاووس الذي جاء به أولاً، وهذا حال كل ظالم غشوم... سرعان ما تجد الهزيمة بين عينيه، واليأس أمام ناظريه؛ لا سيما وقد قلت له: انتم مش هتقدروا تكمّلوا أكتر من كده.. لا يمكن تعبئة الجيش والشرطة لمدة أطول.. لا يوجد إنسان يستطيع أن يعيش لفترات طويلة وهو تحت كل هذه الضغوط من قلق وتوتر واضطراب واكتئاب!”، فإذا به يقاطعني وهو ينظر في عينيّ بصوت كله أنين: كأنك بتوصف حالتي”! فسبحان الذي أنطق كل شيء. أقدر جيداً حجم المصائب التي يقع تحتها الشارع المصري الآن، بل الأمة كلها، وأؤمن تماماً أن تتابع هذه المصائب -والتي لا تأتي فرادى- إنما هو لحكمة عظيمة وسنة لا تتبدل ولا تتغير، وذلك حتى يشتد عود الأجيال الجديدة والمنوط بها أحداث التغيير في واقعنا، فتخرج أمضى عزيمةً وأقوى منعةً وأكثر صلابة، فإذا بها قد حازت قوة القلب” الذي لا يعرف الحزن إليه طريقاً؛ فلا يأسى على شيء فاته ولا يجزع لشيء أصابه.. يقول العلي الكبير {فأثابكم غمّاً بغمٍّ لكيلا تحزنوا على ما فاتكم ولا ما أصابكم}.. وأصارحكم، إن قلوب هذه الأجيال الجديدة هي سبيكة الذهب، لا تزيدها نيران الابتلاءات إلا جودة وصفاء، والشاعر يقول: لعل عتبك محمود عواقبه ** فربما صحت الأجسام بالعلل إن تدأول الأيام بين الناس حقيقة لا ينكرها أحد، وقد جاء شارل ديغول في فرنسا بعد أن ظن أهلها أنهم فقدوا مثل هذا الصنف من الرجال الأقوياء، بينما رحل الطاغية بينوشيه من تشيلي بعد أن توهم البعض أن الأرحام لا تدفع من بداخلها إلا بإذنه، وأقام عمر بن عبد العزيز الدنيا بالعدل بعد أن هدمها الحجاج، وقال الناس ساعتها متعجبين: أيأتي عمر بعد الحجاج؟! فأجابهم الحسن البصري: لا بد للناس من تنفيس”.. دوام الحال من المحال. إننا نحتاج إلى أمرين -من وجهة نظري- الأول: علينا أن نعزز الثقة في أنفسنا وفي قادتنا على مواصلة طريق التغيير، فإن أخطر ما نتعرض له بمرور مزيد من الوقت هو أن يدب في قلوبنا مرض فقدان الثقة” وهو ما حذر منه كبار الكتاب الذين لخصوا لنا تجربة الثورات الإنكليزية والفرنسية وغيرهما( 1). أما الأمر الثاني: فعلينا أن نهجر مجالس اللطم وأحاديث الندب، وأن نفارق الذين ينوحون ليل نهار في بكاء وعويل على ما جرى وحدث وفات، وكم بالحري أن نعزل المعوّقين والمرجفين من بين صفوفنا، وأن نمضي قدما لا نلوي على أحد. إن أكثر الخطباء تعبئة للجماهير من يخطف فيقول: إننا نؤمن بالغد”، وأكثر الكتاب تفاؤلاً من يكتب فيقول: إنني أثق بالمستقبل”، ولكن الأجيال الحاضرة بالمشهد ترجو الله واليوم الآخر حيث المنتهى من الرجاء، وقال المسيح -عليه السلام- معلما تلاميذه: كونوا مستعدين لمجاوبة كل من يسألكم عن سرّ الرجاء الذي فيكم”. إن أحلك الفترات سواداً هي التي نطمع عندها بحدوث تغيير كبير، وإن الله نظر إلى أهل الأرض فمقتهم، عربهم وعجمهم إلا بقايا من أهل الكتاب” [حديث صحيح]، ثم كان ماذا؟.. كانت اللحظة التي أشرق فيها نور محمد -صلى الله عليه وسلم-؛ فسيروا قُدُماً فاليأس حليف الظالمين. ما كان لله دام واتصل وما كان لغيره انقطع وانفصل.. دمتم واثقين (من داخل قفص الاتهام أثناء محاكمتي)</t>
  </si>
  <si>
    <t>عندما تجد أن السخافات التي كان يرددها الإعلاميون -ممن يقومون بدور بهلول في فيلم الثورة المضادة- قد تحولت إلى أدلة اتهام في يد لنائب العام الانقلابي الذي أحال رئيس البلاد د.محمد مرسي إلى المحكمة بتهمة التخابر، فلا نستبعد أن نستيقظ يوما وقد تمت إحالة سيدنا موسى عليه السلام إلى الجنايات بتهمة الإرهاب لِوَكْزه أحد المصريين مما أدى إلى وفاته، وبتهمة التآمر على شعب مصر لصالح الأرض المقدسة في فلسطين لا سيما وقد تم رصد تخابره مع رب الأرباب وملك الملوك!! نستطيع أن نقول أن سلطات الانقلاب بعد فشلها الذريع قد دخلت في مرحلة الهذيان التي تسبق السقوط وهذه الحالة من فقدان التوازن وطغيانهم المتهافت لن تزيد الشعب إلا ثباتا وصمودا..</t>
  </si>
  <si>
    <t>دائما أفتح مصحفى على آيات سيدنا موسى ، و كيف رده الله الرحمن الرحيم إلى أمه ، بالرغم من ميل قلبى إلى قصة سيدنا يوسف و كيف رده الله تعالى إلى أبيه ، ولكن سبحان الله دائما سيدنا موسى و أمه :) و كأن اﻵيات تواسينى فراق قرة عينى و قرة قلبى بيتى و سندى أبى يا الله لك اﻷمر من قبل و من بعد .. يا الله كما رددت موسى إلى أمه ردنى يا رحمن يا رحيم إلى أمى رباه قد جاوز الظالمون المدى</t>
  </si>
  <si>
    <t>ماما حبيبتي ️ وحشتيني وحشة التنين المجنح وحشتيني خالص أد السما و الأرض و النجوم وحشتيني أد الظلم اللي في مصر و طواغيها و اد قذارة كوكب الأرض عارفه لما يبقى عندي ولاد مش هعرفهم حاجة اسمها مصر ! أنا عارفة ان ده قضاء ربنا والله وحدة شاهد اني راضية تمام الرضا و عندي ما يكفي من الثقة و اليقين اني هخرج بأمره هو وحده العزيز المقتدر هنخرج كلنا خروج عزيز ان شاء الله يليق بمن لم يخشوا في الله وفي حقه لومة لائم عارفة و على تمام اليقين ان وجودي أنا و اللي زي هنا مش عبث حاشا لله .للملك في شئون عباده حكم كل دا هيخلص إن شاء الله كل حاجة أصلا بتخلص .. ياما فراعنة خلصوا و جبابرة و طواغيت ومن غرهم متاع الحياة الدنيا ونسوا ان الاخرة خير و أبقى . الآخرة يوم ما هنكون في صفوف الصابرين وصفوف من كانوا غرباء الدنيا ومن هجروا غكل المتاع لوجه الله وحده و فقط الآخرة يوم أن يفي الله وعده لنا بجنات الخلد موطننا الجنة هي الموطن و فقط فأوطاننا ليست هنا :) فالجنة بس هنفرح و نرتاح فالجنة بس هيتجمع شملنا تاني ^_^ فالجنة بس هنرجع البيت ️ بحبك يا ماما اد الجنة ... وبابا واحشني اد الجنة 💔 حسبنا العزيز المنتقم .. لله الأمر من قبل و من بعد كل سنة وانتي معايا يا ماما .. ربنا يربط على قلبك و قلوب أمهات المأسورين أجمعين .. ربنا يطبطب على قلبك يا حبيبتي يااارب :) ويقر عينك بيا كما قر عين أم موسى .. عارفة الأصعب من الأيام ال بستنى فيها الزيارة هي وقت وانتي ماشية من الزيارة ! حسبنا العزيز المنتقم بس دا يمكن علشان مش ببقى عايزة أرجع الزنزانة تاني مش معايا حد يسليني 😀 مش لو كنتي جبتي ولد كان زماني دلوقتي متمنجهة في سجن الفيوم هااا ايموشن بيزعق &gt;_&lt; عاجبك اللي عملتيه فيا ها قدر الله ما شاء فعل .. هانت إن شاء الله #ربنا_هيخرجنا #كفاية_شقى_بقى من بنت خالد سعيد إلى بنت حسن 😃 إسراء خالد سعيد 16-2-2017 الخميس سجن المنيا</t>
  </si>
  <si>
    <t>مابين احتقان من واقع مأزوم، وخوف من قادم مجهول يشق قطار الثورة عامه السابع محملا بإرث ممارسات ستة سنوات ساهمت في الوصول إلي هذه الحالة، فكان لابد من نبش مسار الماضي لفك أحجيات الواقع المعقد، وبناء رؤية مستقبلية تتلاقي في أخطاء الماضي، فلم يكن مفر من نقد الذات للوصول لذلك. إن الخطيئه الكبري لقوى الثورة، والتى مازالت تلقي بظلالها حتى الآن، تتمثل في عدم وجود رؤيه شمولية مسبقة لإدارة التغيير عند حدوثه، مما مكن النظام من الأخذ بزمام المبادرة منذ اللحظه الأولي، وإكتفاء قوى الثورة بسياسة رد الفعل علي طول المسار. لقد فرض النظام رؤيته الخاصة المتمثلة في الديموقراطية السيادية مقابل المطالب، مما مكنه من تحويل طابع الثورة الإجتماعي، والذي يمثل الحاضنة الشعبية الجامعة لها، إلي مسار سياسي بحت جعل الكثير ينفض مبكرا من ممارسات متبادلة، كما مكنه من نصب الشرك الأكبر للقوي السياسية التى إنجرت إليه لتحرق كلا منهما الأخرى، وتأخذ في طريقها الأرضية المشتركة التى تجمعةم معا في سبيل أن تكون هي الرابح في نهاية السباق. لقد دخل الجميع المرحلة الجديدة محملين بإرث قديم من الشك والريبة والتحفز، أذكته ممارسات حاضرة قائمة، وافتقد الكثير فقه ترتيب أولويات المرحلة نتيجة جعلها بطبيعتها، فحلت روح مرحلة التنافس محل مرحلة الشراكة، وقدمت أيدلوجيات خاصة و رؤى تنطلق منها على مبادئ ومطالب عامة حازت إجماع الكثير، فكانت النتيجة الحتمية أن من سيميل إلى سدة الحكم من خلفية كهذه أنه سيمثل نفسه فقط وسيحمل عداوة الجميع سياسيا وشعبيا، فكان ما كان. إن الخطيئة الثانية لقوى الثورة تتمثل في تحميل الجماهير فاتورة فشلها السياسي وقصور رؤيتها، و إنعكاس ذلك علي خطابها السياسي الموجه لفئات الشعب في إغتيال صريح لجوهر التغيير السلمى، فقد أرجعت قوى الثورة كل إخفاق لها إما إلي مؤامرة من النظام عليها، أوى إلي عدم وعي الشعب، ومع الدخول في مرحلتى التنافس وتبديل الأدوار، وإرتفاع حدة الخطاب عند من نصبوا أنفسهم أوصياء علي إختيار الجماهير، فأراد له أن يرى ما يري وإلا فقوالب السب والتهم الجاهزة في إنتظاره ممن يزعمون أنهم يعملون لخدمته!! إن جوهر التغيير السلمى يعتمد علي معادلة سلطة الدولة بقوة الجماهير، ومع هذه الممارسات و وقوف قوى الثورة عاجزة عن توفير بديل يرضي الجماهير وتثق به، لم يكن هناك إلا أن تتراجع قوى الثورة أمام سلطة النظام بعد فقدها لمصدر قوتها، ثم حدوث إنقلاب شعبي عليها لصالح النظام. إن الخطيئة الثالثة لقوى الثورة تتمثل في وقوعها أسري لقالب وحيد في التغير والإحتجاج ضد السلطة طوال الوقت، مما مكن النظام من دراسة رد الفعل المتوقعة هذه، و وضع رؤي لطرق التعامل معها وإحتوائها. لقد فشلت الثورة فى التعامل مع الخطاب الإعلامى المضاد للثورة، والذي حأول وصمها بالعنف والتخريب في سلسلة تصديها لفعل النظام، بل وصل الأمر إلي إستنكار هذه الأفعال والتبرأ منها في محاولة لإثبات قداسة الثورة، في إغتيال صريح لأساس نجاح أي ثورة، مما قلص الخيارات المتاحة أمامها، وحجم حرية حركتها المضادة لسياسة النظام. إن نجاح أي ثورة تعتمد في الأساس علي كسر سلطة الدولة لإجبارها علي التنازل أمام جماهير الشعب والإستجابة لمطالبها، ومع التبرأ من هذه الأفعال لم تكن تدرى أنها تساعدنا في صناعة حبل المشنقة لنفسها بيدها. لقد أثبتت ممارسات ستة سنوات أن الثورات تصنعها الشعوب، ويفشل في إدارتها الساسة، لتصب في مصلحة النظام، ليدفع ثمنها بعد ذلك الشعوب. لقد آن الآوان للجميع تصحيح مسار ممارسات مضت، أو أن تنتظر إعلان وفاتها أولا، ثم الثورة تاليا</t>
  </si>
  <si>
    <t>في الوقت الذي تحتفل فيه عدد من دول العالم بإغلاقها عدد من السجون الموجودة علي أراضيها، وانخفاض معدلات الجريمة بين سكانها، لا يخفى علي أحد نية النظام المعلنة في التوجه إلى إنشاء مراكز اعتقال وتوقيف جديدة، حيث يبدو أنه أحد المشروعات القومية التي يتبناها، وتبدو هذه الدول أنها علي موعد لتعلن قريبا أنها خالية من السجون. وما بين دوافع النظام المعلنة لتبرير تلك السياسة، وما تقدمه المعارضة علي أنها الدافع الحقيقي للنظام وراء هذا التوجه، والتي تدور جميعًا في فلك البعد السياسي البحت، إلا أنه في ضوء المعايشة داخل السجون طوال ثلاثة أعوام، فقد تبين أن العائد الاقتصادي الذي يحققه رجال النظام من وجود مثل هذه الكيانات هي المحرك الأساسي لإنشائها، والتوسع فيها وليس البعد السياسي. إن السجون عبارة عن إمبراطوريات اقتصادية ضخمة خارج الاقتصاد الرسمي للدولة، وصورة مصغرة من اقتصادها الطفيلي القائم على الجباية، ونموذج للفساد الناتج عن غياب الرقابة، فعشرات الأنشطة الاقتصادية التي تدر ملايين الجنيهات سنويا علي القائمين علي إدارة هذه المنظومة، والتي لا تورد إلى خزينة الدولة، من عوائد عمولات الإسناد المباشر لعمليات توريد السلع الاستهلاكية التي لا تخضع للمناقصات، وهامش ربح يبلغ 30% من سعر بيع السلع للجمهور في الخارج، وإيرادات بيع نسبة من حصص الدقيق المدعم المخصصة للأفران للتجار، وإيرادات الورش الصناعية والمزارع والحرف المهينة، بالإضافة إلى الإتاوات التي تفرض شهريا علي النزلاء، ويتم دفعها بعلب السجائر التي تمثل الغطاء النقدى الرسمي للمعاملات التجارية، ونسبة تفرض علي أصحاب الحرف عند تحويل إيراداتهم إلى أموال نقدية. إن تجاوزات أفراد الأمن، وسوء إستغلال السلطة الممنوحة لهم وفق للقانون، يمكن فهمها في ضوء البعد الاقتصادي، وعدم قصرها علي النزعة السلطوية لديهم، حيث أن سياسة تلفيق القضايا للأبرياء، واضافة تهم أكثر من المرتكبة فعلا، بما يضمن أحكام قضائية أعلى تقضي خلف القضبان، بما يضمن استمرار تدفق الأموال إلى جيوب أفراد المنظومة الأمنية سواء الرتب العليا أو الدنيا. وتظل السجون صورة فجة للقانون في خدمة الفساد، والقانون ضد القانون؛ فالمعلوم أن هناك لائحة تنظيمية موحدة لإدارة السجون، لكن الواقع أن القانون السائد هو قانون إدارة السجن المتمثلة في رئيس المباحث؛ فعند الانتقال من سجن لآخر ستصدم بكم التباين والإختلاف بين النظام السائد في كلا منهما عن الآخر، بل في السجن ذاته مع تغير رئيس المباحث أو تغير المزاج الشخصي له. إن لائحة مصلحة السجون؛ والتي تمثل أحد أسرار الأمن القومي التي لا يجوز إطلاع النزلاء عليها، تُختزل في أحد الفقرات الواردة بها وهي أو ما يتراءى لإدارة السجن” والتي تعطي لهم بعض الصلاحيات المحددة في مجال التأمين وضع دخول مخالفات، إلا أنها تستخدم ذريعة لتحويل السجن إلي أحد الإقطاعيات الخاصة، وتنصيب رئيس المباحث لنفسه حاكمًا بأمر الله، يحق له المنح والمنع للسلع والأغذية الخاصة بالنزلاء للتضييق على ذويهم لإجبارهم علي شراء ما يحتاجونه من داخل السجن. إن قطاع مصلحة السجون يمثل أحد قطاعات الدولة الكثيرة العائمة علي بحر من الفساد، والتي يجب أن تمتد إليها يد الرقابة، لكن هل يؤتمن على وطن يكون المسئولون فيه عن أمنه وحمايته، وتطبيق القانون فيه، هم من ينتهكونه من أجل حفنة من الجنيهات قلت أو كثرت؟</t>
  </si>
  <si>
    <t>الحمدلله علي كل حال لسه الحلم رافض يموت المجد لأسري الوايت نايتس الجحيم للخونة.. سنلتقي مرة أخري. ساكن الأنفرادي</t>
  </si>
  <si>
    <t>أنا الغريب في وطني .. أنا المنبوذ في قومي .. أنا المهضوم حقي .. أنا المحبوس يا ربي .. لا بات يوما ظالمي إلا وعليه وبال ظلمه ! حريتي صانها الدين وقدستها البشرية وأكدت عليها دساتير الأمم ومواثيقهم .. حق لا يسقط بالتقادم ولا يضيع بمرور السنين والشهور ، ولا يعتاد إغفاله مع الأيام ! سأظل كل يوم أصرخ في وجه من غصبني حريتي أن يردها إلي ..، لا أدع بابا يحول بيني وبين ضوء الشمس إلا طرقته ! .. وإن طالت الأيام وغيبتني عن دنياكم سأبعث إليكم مرة بعد مرة قولا لا أملك غيره .. لعن الله قوما ضاع الحق بينهم</t>
  </si>
  <si>
    <t>أين الإنسان؟ فقدته منذ دخولي هنا.. أستمع لما حولي باحثاً عنه.. أفقده أكثر و أكثر! أفقده في قصة تحكى إليّ من شاب بلغ الثامنة عشر عامًا منذ بضع شهور.. فتم ترحيله من مؤسسة العقبية إلى هنا.. إلى السجن العمومي كي يكمل عقوبته.. كان طفلاً عندما تم القبض عليه.. كان طفلاً قبل أن يُقتل فيه شيء.. قبل أن يقتل الإنسان بداخله! أول كلمة كلمة قرأتها على باب العقابية كانت سيب كرامتك هنا!.. قال لي هذا الشاب. ثم أكمل ساعتها توقعت أسوأ الإحتمالات اللي ممكن تحصل.. عارف؟ ياريت كان حصل اللي توقعته.. للأسف حصل أسوأ بكتير أوي! كادت روحي أن تصرخ في وجهه.. استمعت إليه و أنا أتألم.. استمعت إليه حتى إستنفذت طاقتي.. تركته و ذهبت إلى مكان نومي في ركن الزنزانة على الأرض.. تركته و لكنه لم يتركني! ظل صوته في عقلي و كأني مسست بجان! أسمع صوته يقول أول لما دخلت، أنت عارف طبعاً الدخلة.. ضرب و إهانة.. بعد كده وقفوني و قالوا لي اقلع.. ف قلعت و وقفت بالبوكسر.. لقيتهم نزلوا عليا ضرب و هما بيقولولي اقلع كل حاجة.. ف قلعت! ثم نظر بعيداً و أكمل و قلعت كل حاجة.. زي يوم ما اتولدت.. و وقفت قدام المخبرين و مساجين من غير حاجة خالص.. و انت عارف إيه اللي بيطلب بعد كده.. كنت أعلم ماذا يُطلب في هذه الحالة.. يُطلب من المسجون -الإيراد كما يطلق على المساجين الجدد- أن يتبرز أمام المخبرين كي يطمئنوا أن بطنه خالية من الممنوعات كما يدعون.. أعلم أن هناك مساجين ممن يأتون في قضاية جنائية، يدخلون المخدرات في هذه المنطقة داخل فتحة الشرج.. لكن ألا يمكن حفظ كرامة الإنسان؟ ألا يمكن إستخدام إشاعة لنفس الغرض؟ ألا يمكن تربية من يفعلون هذه الفعلة بطريقة إنسانية؟ ألا يمكن منحهم الإنسانية بدل من سلبها منهم؟! سيب كرامتك هنا تتردد في أذنيّ.. أعتصر عينيّ بقوة كي تتوقف هذه الأصوات.. لكنها تعلو أكثر و أكثر! أسمعه يكمل أول ما دخلت العنبر، لقيت حفلة إستقبال تانية.. المرة دي من قيادات العنبر.. اللي هما مساجين زيهم زيك بس بقالهم كتير في المؤسسة ف أخدوا وضعهم.. نزلوا عليا ضرب و إهانة تاني.. بس المرة دي مفيش قلع. أراه في مخيلتي و هو يضحك ضحكة سخرية.. أتقلب على الفرشة و أنا أحأول طرده من عقلي.. لا أستطيع! يكمل صوته هناك ليك قعدة معينة لازم تقعدها طول الوقت.. لازم تقعد كده.. ثم أراني هذه الجلسة العجيبة.. جلس متربعاً و وضع سبابتيه على ركبتيه و نظر إلى السقف أو إلى الحائط ورائه.. كان ظهره متقوس بمبالغة! قلت لنفسي و هو يريني هذا الوضع هما بيعلموهم العَتَه؟ و لا بيعلموهم الإنضباط؟! أكمل شرحاً لازم راسك تلمس ظهرك.. و لو لمح فرق بينهم يضربك بركبته في ظهرك علشان يلمسوا بعض.. المشكلة أنه بيضرب ب غِل، و بتحسه مستمتع و هو بيعمل كده.. كأنه بيقبض مرتب.. مع إنه مسجون زيه زيك! و في يوم من الأيام كان مكانك! بس بيقول لنفسه اظلم علشان ما تتظلمش أو لو ماعملتش كده هايتعمل فيك كده و مبررات ملهاش لازمة.. أين الإنسان؟ أصرخ بداخلي.. أين الإنسانية؟! عارف بيصحيك ازاي؟ بيجي يشد من عليك الغطا إللي انت متغطي بيه -هناك صيف شتا لازم تتغطى- ف أنت تقوم مفزوع. . يروح رامي الغطا في وشك. ظلت مقاطع مما قال لي تتردد في أذنيّ.. يعني مثلاً الحمام هناك من غير ستارة.. القيادة بس هما اللي مسموح لهم يقفلوا الستارة على نفسهم.. لكن الباقي ممنوع! في حاجات مش هقدر أحكيها.. أنا بتخنق من السيرة دي أصلاً. إلى ما يصنعون هؤلاء الأطفال؟ إلى ماذا يتحولون؟ أسئلة كثيرة تدور في ذهني لا إجابة لها! (السجن إصلاح و تهذيب) هذا ما تعلمناه.. لكن الواقع يقول عكس ذلك! الواقع يقول أن من يدخل السجن مجرماً يزداد إجراماً.. و من يدخله خطأ يتحول وحشاً! أحأول النوم كي يتوقف عقلي عن التفكير.. كالعادة لا أستطيع.. أحأول طرد هذه الأشباح لكنها لا تتركني.. أحأول العيش معها لكني لا أستطيع!</t>
  </si>
  <si>
    <t>كل عام قبل الامتحانات نتجمع نحن الطلبة من جميع أنحاء السجون، و كافة الكليات و الجامعات هنا..في سجن طرة.. زنزانة الطلبة لها روح مختلفة. روح شبابية. رغم ما نراه من بهدلة بسبب الترحيلة لكننا نتظر كل عام كي نلتقي لأيام معدودة ثم يتم ترحيل الجميع مرة أخرى، كلٌ إلى سجنه. بالنسبة إلينا - ومن يأتون من سجون شديدة الحراسة - الزنزانة واسعة، على الأقل يمكن التحرك فيها. المساحة المخصصة للنوم(النمرة) واسعة نسبياً، يوجد حمامان و التهوية أفضل. قبل امتحاني الأخير بيوم، كنت جالسا في ركن الزنزانة أذاكر، الملازم مبعثرة من حولي ماعدا واحدة في إحدى يدي و قلم في الأخرى..الجو شديد البرودة..على رأسي الكابيشون وبداخل رأسي أرقام ومعادلات متناثرة..أحدق في الملزمة، أحأول فك ألغازها..لا أستطيع..أضعها بجانبي في يأس، و أنظر للزنزانة من حولي. على يميني بعض الشباب يصنعون الطعام للزنزانة. أمامي بعض الشباب يتحدثون في أمر ما..بجانبهم شاب يذاكر، و آخر ينظر من ((الثقب)) الذي نرى به العالم الآخر لبضع دقائق في توتر و قلق. هذا ((الثقب)) الذي رأيت منه مصطفى عصام قبل أن يرحل. لم أكن أعرف شيئا عنه منذ ثلاثة أعوام، ثم رأيته أمامي مبتسما كعادته..كأنه يودعني للمرة الأخيرة قبل رحيلة..رحمه الله. تتزاحم أمامي الأرقام و المعادلات. تزداد شيئا فشيئا حتى تحول بيني و بين الزنزانة من حولي..رأسي تثقل..أسندها على الحائط ورائي..جفنيّ يثقلان، يسقطان شيئا فشيئا. أيمن! أيمن! أسمع صوتا يناديني، أشعر بجسدي يهتز..أفتح عينيّ ببطء أرى وجهاً مبتسماً ابتسامة خبيثة، يكمل حين يرى عينيّ شبه مفتوحتين..إيه يابني إنت نمت؟! طب قوم نام على الفرشة! نظرت إليه متعجباً هذه الابتسامة الخبيثة التي لم تذهب. أيضحك على نومي جالسا؟ أم تراه فعل مقلبا ما؟! تجاهلت ابتسامته وأسئلتي و قلت له بصوت متحشرج لا أنا هقوم دلوقت. تركني و ذهب. انتظرت قليلا حتى يعود عقلي للعمل..حتى ينتهي من ال buffering. قمت لأغسل وجهي. أيمن! تلعب بولة Estimationn؟! نظرت ناحية مصدر الصوت الآتي من خلفي..وجدت جندي جالسا و معه ثلاث شباب آخرين و بأيديهم كروت كوتشينة. أشرت برأسي نافياً و قلت لاء مش قادر بس....ممكن ألعب Poker.. طيب هنخلص البولة دي و نلعب..هات معاك ال chips و إنت جاي. ذهبت إلى الحمام، أمسكت بزجاجة مياه، في هذا السجن المياه منقطعة طوال الوقت! تأتي فقط خمس مرات كل يوم لدقائق، فنملأ الزجاجات و الجرادل وأي شيء يصلح لتخزين المياه..صببت بعض المياه على يدي، المياه مثلجة! غسلت بها وجهي سريعاً قبل أن أتراجع. خرجت من الحمام، نظرت ناحية جندي وجدتهم مازالوا يلعبون، فذهبت لصنع كوب نسكافيه. سألت عبد الرحمن عمر عن مكان الأكواب، ترك الكتاب الذي كان يقرأ فيه ونظر إلي، ضغط على منتصف نظارته بحركة لا إرادية وقال لي مشيرا إلى كيس معلق على الحائط وراءه هتلاقيه في الكيس ده. فذهبت ناحية الكيس و سألته إن كان يريد أن يشرب شيئاً، فأومأ برأسه نافياً وشكرني. سمعت صوت جندي قائلاً لي هتعمل إيه؟ نظرت إليه وسألته نسكافيه، تشرب؟ آه إعملي معاك يابني هتبوظ مني كده، إنت مكنتش بتشرب شاي..دلوقتي بتشرب نسكافيه و قهوة و بتلعب estimation و poker..؟! و لا إنت علشان خلصت مذاكرة بتنتقم يعني؟ رد علي ضاحكاً ياعم ما انت السبب، أول كباية قهوة إنت اللي علمتهالي، وأول بولة Estimaton إنت اللي علمتهالي.. رددت عليه مبرئا نفسي بس مش أنا اللي معلمك ال Poker..دي إحنا إتعلمناها هنا مع بعض..عامة شوف كده حد عندك عايز يشرب حاجة؟ سألهم و نفوا جميعاً ماعدا علي عرفة طلب كوب شاي بدون سكر. صنعت المشروبات و أتيت بال chips المصنوعة من أطباق فل وأقلام highlighterr في طريقي لمحت جريدة الأخبار ملقاة على الأرض و مكتوب في الصفحة الأولى بخط عريض قائمة العفو الثانية في خلال ٧٢ ساعة إبتسمت نصف إبتسامة فقد مضى أسبوعا (١٦٨ ساعات) و لم يحدث شيء!! أكملت طريقي إلى الشباب في ركن الزنزانة..أعطيت لكل كوبه و جلست لنغلق دائرة من خمس أشخاص، و انتظرت آخر game في البولة. ألقيت نظرة سريعة على الزنزانة.. ٢٥ شاب غيري في هذه الزنزانة! ٨٨ زنزانة طلبة في هذا السجن فقط، غير من يؤدون امتحانتهم في سجون أخرى، غير من يوجد مشاكل في أوراقهم ولا يستطيعون أداء الامتحانات، فظلوا قاعدين في سجونهم...صدمت عندما رأيت شبابا من مواليد ١٩٩٨! عامين و سنلتقي بمواليد ٢٠٠٠!! أعلم أن هناك أطفالا قابعين في مؤسسة العقابية، لكن دائماً الرؤية غير السمع. بدأنا game ال Poker..علي عارف يوزع ال chipss ثم خمس ورقات على الأرض و ورقتين لكل لاعب، سألني جندي إيه النوم ده كله؟!..نظرت إليه متعجباً إيه أنا نمت كتير؟! آه..و كمان الشباب كانت قاعدة تطبل و تهيص..الواد خالد مسك الحلة و إشتغل.. طبعاً كله مايبدأ....، أنت محسيتش؟! خالص! خلصت مذاكرتك و لا لسة طيب؟ لا لسة فاضل لي 7 chapter و 13 مش فاهم منهم حاجة! طب إيه مش هاتكمل؟! دلوقت! لاء..مخي فاصل شحن..زي البتاع اللي ورا ده. و أشرت بإبهامي خلفي على الثقب الذي نرى به العالم لبضع دقائق في توتر و قلق..ابتسم جندي إليّ و قال بس المفروض دي لعبتك....الstatistics.. تم وضع ورقة جانباً..اختلست نظرة سريعة إلى ورقي ثم إلى الورق الملقى على الأرض و قلت و أنا أرمي ب chip 5000.. يا عم لو المنهج يتشرحلي مرة واحدة بس هقفل الامتحان..كده كده الأسئلة بتيجي مباشرة مفيهاش لف و دوران..و بعدين الورق لسة داخلي زيارة حسن أول إمبارح، بعد ما رجعت من زيارتين قبله..و الامتحان بكرة! و أنا مخي وقف عامة..الصبح هاراجع على اللي ذاكرته و بعديها هحأول أفهم أي حاجة من اللي ناقص. آه صح الصبح الدنيا بتكون هادية. All in! قلت و أنا أدفع كل ال chips بثقة قبل أن أخسرها كلها! نظر إليّ جندي و قال لي ضاحكاً يابني إحنا لو كنا بنلعب على فلوس، كان زمانك بعت شرابك! ضحكنا جميعاً أحيانا تولد لحظات تنسيك كل همومك، كالنبات الذي يشق طريقه من بين الوحل والسماد، فيخرج ورودا وثمارا..نتمنى أن نمسك بهذه اللحظات ونستمتع بكل تفصيلة فيها..لكن سرعان ما تذهب هذه اللحظات وسط قلة الشمس وعفونة المكان..فتدبل..وتموت!!</t>
  </si>
  <si>
    <t>هل شعرت يوماً بحياة فئران التجارب داخل صندوق به بعض الثقوب للتهوية؟ هذا هو بيتي الآن أنا و تسعة عشر شخصاً آخرين.. نجلس في زنزانة -إذا كنت كريماً-طولها خمسة أمتار.. آخر متر منعزل عن باقي الزنزانة بسور قصير (عتبة) ليخصص الحمام في جانب و الجانب الآخر للمطبخ.. جانب لصنع الأكل و جانب آخر للتخلص منه. عرض الزنزانة ٣.٥ متر إن لم يكن أقل.. فأرجلنا تتصادم بعضها ببعض و نحن نائمون. الباب في أول الزنزانة.. أول إثنين ينامون رؤسهم تحت الباب، و نصطف أفقياً بطول الزنزانة -بجانب بَعضُنَا حتى نصل إلى السور (العتبة).. في ناحية الحمام و المطبخ. يوجد صف آخر مرآة لهذا الصف.. كل ما نظرت للنائمين تذكرت كلمات حسن نوفل قال لي من قبل لو حد بص علينا من فوق هيفتكر إنه فتح علية سردين!.. صفان من الجثث المتلاصقة.. علبة سردين مثالية! اليوم أستيقظ مبكراً كعادتي.. أتخلص من (الحشْرة) التي كنت (محشورها).. متعجباً أنني لم أمت مختنقا! لم أعد أفكر في هذه الأمور، فقي الثلاث سنوات و نصف الفائتة دُمِّرَتْ أمامي كل قواعد الأحياء و الكيمياء و الفيزياء التي درستها.. فكيف لي أغلي الماء في زجاجة (بيبسي) بلاستيكية؟! فعلناها عدة مرات قبل أن يتاح لنا غلاية الماء.. و كيف لي أن أصنع القهوة في علبة عصير كرتون؟! القهوة.. أو ما أقنع نفسي أنه قهوة! أبدأ في إعدادها بعد أن تخلصت من (الحشْرة) و غسلت وجهي.. أمسك (ببرتمان) القهوة و أضع ملعقتين كبيرتين في كوب كرتون.. أمسك (ببرتمان) السكر..أجده فارغاً! أهزه مرتين..لا أدري لماذا.. أعلم بأنه لم يمتليء بهذه الهزة أو الهزتان أو عشرة مثلها.. لكن هكذا قرر عقلي! أترك (البرتمان) الفارغ.. أبحث عن السكر في مكان آخر، ألمح (برتمان) به شيء أبيض فأبتسم! ثم أتذكر أنه ملح فيعود وجهي كما كان.. أتسلل وسط الجثث النائمة.. أقف وسط الزنزانة و أنظر للحائط المليء بالحقائب المتزاحمة.. أبحث عن السكر.. أجده في أعلى الحائط.. كيس كبير به أكياس سكر كثيرة.. أبتسم كالذي وجد كنزاً.. ألتفت يمنة و يسره.. الكل نائم! لن أستطيع إنزال كيس سكر بدون شخص آخر، يستعملني كسُلم يتسلق أكتافي و يأتي به.. تلاشت الإبتسامة و عادت خيبة الأمل.. هشربها من غير سكر قلت لنفسي مُعانِداً.. صنعت القهوة بدون سكر.. أتذكر عارف عند أول رشفة.. العارفان علي و عبدالرحمن.. يشربان الشاي و القهوة بدون سكر.. كنت أسخر منهما و كانا يسخران مني أهه ياخويا إنت و هو بشربها من غير سكر أقولها لكم الآن.. عليّ في الزنزانة المجاورة، و كنا معاً و نحن في سجن آخر نؤدي الإمتحانات.. عبدالرحمن هو أقرب شخص لي في هذه الرحلة المظلمة.. عبدالرحمن في سجن آخر.. لم أرَ عبدالرحمن منذ قرابة العامين.. علي و عبدالرحمن إفترقا كثيراً خلال الثلاثة أعوام و نصف الفائتة، لم يجتمعا إلا قليلاً.. في يدي القهوة.. أجلس بين الحمام و السخان على (العتبة) في آخر متر في الزنزانة.. معطياً ظهري للنائمون، يفصل بين ظهري و بينهم ستارة.. هذا المكان نطلق عليه (العوّامة) (العوّامة) هي المكان المنعزل نسبياً عن النائمين، مساحته 1×3.5 متر مخصصة للحمام و المطبخ.. (العوّامة) هي مكاني المفضل، جلوسي فيها يتيح للنائمين بجانبي بضع السنتيمترات الإضافية، فيستطيعا أن يناما على ظهرهما إن أرادا.. آخذ رشفة من القهوة المرة، تليها قضمة من بسكوتة.. حيلة تعلمتها في أوائل أيامي في هذا السجن المنكوب.. هذا السجن الذي كنت أمر بجانبه كل صيف و أنا ذاهب إلى الساحل الشمالي، و لم أَدرِ بوجوده.. و لو كنت أعلم بوجوده لقلت دعاء القبور! هذا السجن اللعين.. سجن وادي النطرون. أتذكر أول يوم لنا في هذا السجن.. (الدخلة/حفل إستقبال/ تشريفة) إختلفت الأقوال لكن الهدف واحد.. إهانة الكرامة.. سلبها إن إستطاعوا! أتذكر جلوسنا في عربة الترحيلات عندما تحولت ضحكاتنا إلى صمت تام.. و من حسن حظنا أننا كنا آخر عربة من ثلاث.. ساد الصمت فجأة عند سماع أول دفعة تُضرَب.. قام أحدنا ببطىء كي يرى بين سلوك نافذة العربة، و نقل لنا ما حدث أمامه.. أتذكر.. أتذكر رجل فوق الستين و هو يُسب و يُضرَب.. أتذكر فتح عربتنا و نزولنا مدججين بأمتعتنا، مكبلين (بكلابش) حديدي.. ركوضنا بين رياح السهاد و هرباً من الخراطيم و العصيان.. ركوضنا و بعض أمتعتنا تسقط بين أيدينا و لا نلتفت إليها.. جلوسنا على الأرض و سماع كلام مثل: المسجون زي السوستة.. لو شيلت رجلك من عليه هينط في وشك.. و أنت هنا ليك عندي أربع حاجات، أكلك و نومك و تريضك و زيارتك.. لو سألت على حاجة خامسة هاطلع دين أمك!.. و هنا النَفَس بإستئذان و بص يلا يابن ال.... في الأرض بدل ما أطلع د..... و أشياء من هذا القبيل. من حسن حظي لم أخلع ملابسي.. و من حسن حظي لم أشخكما يحدث في بعض السجون و كما يحدث في بعض الناس هنا لأسباب أمنية كما يدّعون. لكنه أسلوب لنزع الكرامة، فيمكنهم الكشف عن بطن المسجون بإشاعة بدل من هذه الطريقة الغير إنسانية.. حدث هذا المنظر أمامي من قبل، و فزعت و تقززت.. صف من المساجين واقف بقطعة بيضاء واحدة، ينظر للحائط، معطي ظهره للمخبر.. يطلق كلمة واحدة هذا المخبر بصوت عالِ، فتسقط هذه القطعة البيضاء من صف المساجين و يجلسون في وضع القرفصاء! لم أحتمل هذا المنظر فأغمضت عيني، لكن أذناي سمعت الموسيقى تعمل و أنفي إمتلأت بالرائحة، و ركضت بعيداً.. لكن ظل هذا المشهد يطاردني! في (الدخلة) أخذ مني ملابس كثيرة و أخدت كتبي.. أحرقوها أمام عيني.. لكن لم أخلع ملابسي و لم (أشخ).. فهذا هو الجانب المشرق.. أظن! آخذ رشفة من القهوة لا أشعر بمرارتها.. لا أدري إذا كنت تعودت على طعمها أم أن هذه الذكرىات أمر؟ لم يعد الوضع هكذا هنا.. تحسن نسبيًا.. التريض أصبح ساعتان بدل من ساعة، الزيارة أصبحت ٤٥ دقيقة بدل من ٥ دقائق، أصبح عددنا في الزنزانة ٢٠ شخصاً بدل من ٢٦، التعيين كما هو.. لا يؤكل، لم يعد هناك إهانة و لا حفل إستقبال/تشريفة/دخلة.. تحسنت أوضاع عبوديتنا و لكننا مازلنا تحت خط الإنسانية! سيظل القيد قيداً و لو كان ذهباً.. و تظل الزنازين قبوراً و لو تحولت إلى قصور.. مادام هناك من يغلق الباب من الخارج، و من يتحكم في الأكل و الشرب و الدواء و الكتب التي أحياناً تدخل لي قبل الإمتحان بيومين! و مادام هناك من يتحكم في المساحة المسموح لي أن أتحرك فيها و يتحكم في الساعات التي أرى فيها أهلي.. أو من تبقى من أهلي.. و يمن علي إذا زاد شيئاً من هذه الأشياء.. فهو سجن. سئمت هذه العاصفة، هذا ال roller coaster العملاق.. رولر كوستر؟!! أبتسم نصف إبتسامة عندما تذكرت (الرولر كوستر) و قطار الموت و ديزني و universal studios، و (أليس) و (تيلر) و (هولي) أو (مولي) لا أذكر إسمها.. و أورلاند كلها.. شوارعها النظيفة المنظمة، هوائها النقي، ملاهيها العملاقة و كل شيء هناك يجعلني أبتسم.. أيام شعوري بالسعادة و الأمل و النظرة الإيجابية للحياة و كل هذا الهراء.. أيام شعوري بكوني إنسان.. أيام الثورة كنت في أورلاندو بعد التنحي.. كنت أُعامل كأني إنسان خارق! لا يهم إن كنت شاركت في الثورة أم لا، لا يهم إن كنت مؤيد لها أم لا، فقط يكفي أن أعلن أني مصري لأرى علامات الإنبهار على وجوههم.. أتذكر يوم ذهابنا إلى Universal Studios.. إنفصلنا أنا و شريف أخي عن أمي و أبي رحمه الله كي نركب قطار الموت، و نجرب كل الألعاب هناك.. كنا ننتظر في إحدى الطوابير و نلتقط بعض الصور التذكارية و نضحك و نتكلم باللغة العربية. لمحت نظرة إستفهام على وجه إحداهن.. مولي و أليس و تيلر لا أتذكر أيهم.. طلبت من إحداهن أن تلتقط صورة لي أنا و شريف، فوافقت مرحبة، و سألتني أخرى من أي بلد نحن؟ فقلت بكل فخر مصر.. لأول مرة أقل لأجنبي أنني مصري و يحدثني عن شباب مصر، عن مصر الحالية.. و ليس عن أجدادنا توت عنخ آمون و أبو الهول، و الأهرامات، و فراعنة تحلوا و لم يبقى منهم سوى بعض الآثار و المومياوات.. أحب تاريخ مصر جداً لكني سئمت الربط بين التاريخ و الواقع، سئمت نظرات الإستغراب و سماع كلاماً مثل إيه دا مصر؟ طيب و بتسافروا إزاي؟ مش إنتوا بتتحركوا بالجمال؟!!.. أو و إنت عندك كام هرم؟! و كل هذا الهراء.. لأول مرة نتحدث عن مستقبل مصر، و ليس تاريخها.. تعرفنا عليهم، و ركبنا قطار الموت سوياً و لم نمُت.. قابلوا أمي و أبي رحمه الله، و لم تعلق أحداهن على حجاب أمي، أو تقل شيئاً خارجاً.. تركونا و ذهبوا و لا أعرف شيئاً عنهم منذ ٦ أعوام.. تركوني حالماً آملاً.. كلما نظرت حولي إلى شوارع أورلاندو قلت لنفسي مصر هتكون أحلى بكتير!.. كم كنت ساذجاً!! آخد رشفة من القهوة لأبتلع خيبة أملي عن بلد لا أعرف شيئاً عنها منذ ثلاثة أعوام و نصف! أتعجب من هذا البلد.. أفتخر بها و أنا خارجها، و أنعدم و أنا فيها؟ لا أدري.. أظن أنني أستطيع أن أجزم لهن بكل فخر و ثقة أننا تقدمنا عليهم في صنع قطارات الموت!! أنا في قطار موت مصري منذ ثلاثة أعوام و نصف.. أنتظر يوم نزولي من عليه.. أيمن موسى - سجن وادي النطرون</t>
  </si>
  <si>
    <t>﻿وحدي في الشارع.. الظلام يلف كل شيء.. السماء تسيل دموعاً بلا توقف.. أزيز مصباح العمود يتردد.. أرى شبحاً يسير نحوي! برقٌ يشق السماء فيلمع ما في يده.. برق يضيء و يعميني للحظات.. أغمض عيني بقوة.. افتحهما فيختلف كل شيء! مصباح أمامي تهتز إضاءته.. يقف تحته شبح أزرق الملبس يرتدي كاحول -الزي الرسمي لنزلاء السجون- و يرمقني في رعب.. أتحرك نحوه و بيدي سكين عملاق! برق ورعد.. رعد و برق.. أعود تحت العمود! توقف المطر... صمت مزعج يغشى الوجود.. و مازال يقترب مني! يعلو صوت لتسجيل آت من اللامكان بصوت أمل دنقل، بصوته الهاديء.. البائس.. اليائس: يا قيصر العظيم قد أخطأتُ إني أعترف! دعني على مشنقتي ألثم يدك! ها أنا ذا أقبل الحبل الذي يلف عنقي يلتف؛ فهو يداك.. و هو مجدك الذي يجبرنا أن نعبدك! دعني أكف عن خطيئتي... أمنحك بعد ميتتي جمجمتي تصوغ منها لك كأسا لشرابك القويّ! أقترب من هذا الشخص حتى لم يعد بيني و بينه شيء.. يقف و أرى سكينه بوضوح في يدي.. تتراخى أطرافي في ارتياح وطمأنينة.. و ابتسم! أكمل مع أمل دنقل، بصوت هاديء: فإن فعلت ما أريد إن يسألوك مرة عن دميَّ الشهيد قل لهم: قد مات.. قد مات غير حاقد عليَّ! و هذه الكأس التي كانت عظامها جمجمته وثيقة الغفران لي. أضاءت اللمبة.. أرى ملامحه أمامي بوضوح.. لا أعرفه.. لا.. بل يعرفني! يبتسم بسمة جنونية واسعة.. يهز رأسه هزة عنيفة مثل ال jocker و لكن من غير شعر مستعار ولا ميكياج.. ردد معي بصوت عال يؤكد جنونه: يا قاتلي.. إني صفحت عنك! في اللحظة التي استرحتَ بعدها مني؛ استرحتُ منك! ثم بحركة سريعة وجدت السكين يشق صدري و يخترق قلبي.. برق يضيء للحظة.. فتظلم كل الأضواء من حولي بعدها! أشعر بالسكين يدور كدوامة تسحبني.. نحو الخلاص! يلف فيدخل الهواء و شيئاً فشيئاً لا أشعر ببرودة السكين.. شيئًا فشيئاً لا أشعر بأي شيء! ظلام.. وابتسامة! فتحت عينيَّ.. مازلت مبتسماً على فرشتي في الزنزانة لم يكن كأبوسا.. بلم حلم! حلم أن أرى الشارع، أن أرى القمر! حلم أن أجد سكيناً يخترق هذا القلب الذي تحجر من الزمن.. حلم أن ينتهي الكأبوس الذي أحياه.. حلم أن أموت سريعا بلا ألم! بدلاً من هذا الألم البطيء بلا موت! حلم أن أذهب إلى عالم آخر.. عالم به عدل و رحمة! أظن أني لو خيرت بين الموت و الخروج من السجن.. لأخترت الموت! اعتدل في جلستي.. تبهت الابتسامة حتى تختفي في عتمة الزنزانة.. أشهق بعمق.. أزفر بقوة.. لا أحد مستيقظ...الزنزانة هادئة.. أدخل يدي في مخبئي مخرجاً مُفكرة صغيرة أهداها لي عبدالرحمن عارف -أقرب الأشخاص إليَّ- منذ شهور قبل خروجه في العفو الماضي.. ابتسم! فأي شيء منه يسعدني.. أنظر إليها متأملاً.. كيف خرجت من سجن إلى سجن دون أن تمزق أو تحرق ككل الورق في كل السجون! افتحها فتسقط منها أول جواب من عارف بعد خروجه.. أبدأ في القراءة في إضاءة منعدمة.. أرى الأحرف بقلبي قبل أن أراها بعيني: سامحوني أحبتي.. الآن أنام على الأسرة الوثيرة.. أصلي في المساجد.. نعم! أقف كما يحلو لي ولا أشم رائحة النوم مكان السجود.. ولا أرى الخارج في الدعاء! أشرب القهوة الإيطالية المركزة كما أحبها.. بالفعل استمتع برائحتها و طعمها و حتى صوت الماكينة و هي تعمل! أرى وجه أمي المنتقبة لأول مرة منذ 1286 يوم! أتلمس صفوف الكتب الممنوعة من الدخول.. أشم رائحة الورق الذي لم تظهر رائحته من شدة الروائح بالداخل! أتكلم في الهاتف و استخدم كافة أنواع التكنولوجيا كما أحب! أستخدم السيارات في التنقل.. و بالفعل الجلوس على كراسي منفصلة بدون قيود في المعاصم ممتع! و النظر للأمام أكثر راحة من أن ترى الشوارع بجانبها! أستمتع بالمراكز التجارية و المطاعم المشهورة.. و الطعام المُعَدُّ بعناية فقط كي أرضى.. لن أتذكر -أو أذكر- الطعام المعد لكم! نعم أستمتع! إن جاز إطلاق لفظ الاستمتاع على كل هذا الهراء! سامحوني.. لن أعيد الكلام المكرر عن أن الداخل أفضل، و أن البلاد اصبحت سجن كبير.. هذا لن أقوله أيضا! سامحوني.. لكن الحياة هي السجن! موات الروح هو الحرية بدونكم! قلبي يكاد ينفجر و ينفرط من الوجع.. انتفض من النوم كلما تذكرت أنكم بالداخل! روحي لا ترتاح! ولكن صدقوني -و أخبروا الآخرين!-.. أستمتع جدا! ألا ترون وجهي و بسمتي؟ ألا يبدو البشر والسرور في عيني؟ ألا يظهر لكم انطلاق روحي و رواحها؟ ألم تشموا عبير الحرية في قلبي؟ ألا تصدقوني؟! أنا حر! صدقوني!! أطوي الرسالة بغضب.. لماذا تعتذر؟! أكلمه.. أعلم أنه غائب و لكني غاضب.. و الغاضب نصف مجنون.. و أنا بدون غضبي نصف مجنون! فعندما أغضب يكتمل جنوني.. فلا مانع من أن أحدث الهواء و أقول: لماذا تعتذر؟! أتعتذر على حياة طبيعية؟ أوصل بك الحال أن تعتذر على نومة مريحة، وعلى استمتاعك بكوب من قهوتك المفضلة؟ أو أي شيء مما ذكرت؟! هذه أدنى متطلبات الحياة، فلا تعتذر! لا تعتذر على بسمتك و سرورك و إنطلاق روحك.. فتلك التي تحيينا هنا! لم تر وجه شقيقك علي عندما سمعنا بخبر خروجك، و لم تره بعد أول زيارة زرتها له.. لم تره و نحن داخلان سوياً إلى العنبر بعد الزيارة.. لأول مرة أرى شيئا يحيا في علي مذ تركتنا و ذهبت إلى سجن آخر مجبراً لا تكن مغفلاً يا عبدالرحمن، ف انقباض روحك و قلق نومك و وجع قلبك هم الذين يقتلوننا.. فلا تقتلنا أحياء! كفى! استمتع بكل لحظة يا صديقي.. انتهز كل فرصة و عوض أيامك الضائعة.. أيامك المسروقة منك.. عوض 1286 يوماً! أركض.. أقفز.. اخرج كل يوم.. أجلس في بيتك و لا تفعل شيئاً.. نم... نم نومة هادئة هانئة! اقرأ.. افعل ما يسعد روحك! افعل ما تريد و لا تؤذي أحداً.. سافر.. انسانا لبضعة أيام.. انسانا للأبد إن أردت! واستمتع بحق! و اعلم أني أحبك كما أنت.. جميل.. طيب! ألمح أحدهم مضجعاً ينظر إليَّ باستغراب و خوف.. معه حق.. فهو يرى أمامه سجين حكم عليه بخمسة عشر عاماً يحدث نفسه بالفصحى بصوت هامس.. هو يرى أمامه مجنوناً! أنظر إليه بحدة.. فيشيح بوجهه و يكمل نومه.. أمسح دمعة تكاد تفلت و أنهض لأغتسل... أعود باحثاً عن قطعة المرآة الصغيرة المهربة، لم أر وجهي منذ آخر زيارة.. ف في الطبيعي أنظر إليها قبل الزيارة لأتدرب على الابتسامة التي سألقى بها أهلي.. لا لكي أرى وجهي! لماذا أبحث عن المرآة الآن و لن أزور اليوم.. ولا غداً.. لن أزور قبل عشرة أيام أخرى.. فلماذا أبحث عن المرآة؟! وجدتها! أتوقف عن التساؤلات و أنظر ببطء لوجهي.. أرى شبحي وسط عتمة الزنزانة.. أدقق النظر في دهشة! هذا هو.. هذا أنا.. قاتلي!</t>
  </si>
  <si>
    <t>كل عام و انتم بخير عيد سعيد هكذا تربيت صغيرا ... العيد فرحه و ابتسامه ... العيد عطاء و رحمه . لكنني فوجئت منذ أربعة أعوام أن العيد مذله و إهانه في بعض الأماكن ! ففي عام 2013 أول يوم لنا في سجن المرج كان يوم عرفه ، كانت أول حفلة إستقبال نراها في حياتنا ... خلعنا ملابسنا و أوقفونا بالبوكسرات .... ضُرب من ضُرب ... أُخذ متاعنا ... ألقوا بنا في في الزنزانة ثم جاءوا يعيدون علينا في اليوم التالي ... في أول يوم عيد لنا جاءوا يسبوننا و يصيحون و يفتشون الزنزانة ... ألم يأخذوا متعنا كله ؟! علام يبحثون ؟! فقط إهانتنا ... لا يبحثون عن شئ آخر . و أغلقت الأبواب باقي أيام العيد ... و في كل يوم يوافق أجازه رسمية لا يُفتح علينا الباب سوى لإلقاء سجين داخل الزنزانة ... لا نري الشمس و لا نشم هواء نقي حتي تنتهي الأجازه ... فلا تريض و لا زيارات لنا . القائمون علي السجن يٌؤجزون و نحن المَساجين لا قيمة لنا . مضي عيد تلو الآخر في سجون مختلفة و قصص مختلفة ، حتي جاء هذا اليوم ، يوم الوقفة في عام 2017 تاسع يوم وقفة لي في السجن ، كان هناك زيارة إستثنائية و باقي أيام العيد كالعاده أجازه لهم . إرتديت ملابس الزيارة و معها إرتديت الوجه المبتسم ال mask ... المؤلم الذي أرتديه كل زيارة ... و خرجت ... رأيت رئيس المخبرين البلوكامين يزعق لأحد المسجونين و يدفعه و يهدده بأنه بإمكانه أن يلقيه في التأديب و يلغي له الزيارة . كان صوته العالي يزلزل روحي ، لا خوفاً بل ألماً .... أهذه كل عام و أنتم بخير ؟ أم أننا مساجين لا قيمة لنا ؟! أظنها الثانية ! جاء دوري في التفتيش و تكرر المشهد الذي كنت أشاهده منذ دقائق ، لكن هذه المرة معي ، لم يدفعني لكن صوته كان عالي و رزاز يخرج من فمه مقزز ... ‏صُدمت من الموقف ، فأنا عادةً أَتجنبهم ... عندما انتهي الموقف ، وفعلت ما يريدون ... وقفنا ثلاثات وكنت واقف في آخر صف مصدومًا ... تائهًا ... كطفل أدرك أنه تائه فصُدم ثم بكي ! عادةً أمسك أعصابي حتي أدخل الزنزانة فأبكي وحدي ... لكني أصبحت ضعيفًا ، هشًا كسجارة احترقت وتحولت إلي رماد ... لا قيمة له ولا فائدة ... سقط ال mask مني ... وزرت بدونه ، فتزاحمت علي نظرات الشفقة ... أكرهها ، ورأيت من زملائي نظرات اللَّوم ... إعتذرت إليهم بصمت وحأولت أن أتمالك نفسي ، حأولت أن أكون رجلا لكن بركان دموعي كان أقوي تذكرى للبلوكامين وهو يقول بصوت عالِِ مش عايز تزور متزورش وعندك يا أخويا المحاميين وحقوق الإنسان والنيابة اشتكيلهم فأتذكر أن كل هذه الخيارات إنما هي لتحسين أوضاع السجن لا للخروج منه ! ، فأبكي أكثر . لا أريد أن أري أمي تُعيّد مرة أخري في السجن ... أُحأول مرة اخري أن أتمالك أعصابي وحأول أخي أن يساعدني فيخبرني بنجاحي فأتذكر أن ما زال هناك ثلاثة أعوام في كلية لا أحبها ... فأبكي . أعتذر إليكِ يا أمي اعتذر إليك يا أخي أعتذر لكل من زار معي في هذا اليوم ورأي ضعفي . أعتذر إليكم . فهذه دموعي لكم . وكل عام وأنتم بخير . أيمن علي موسي</t>
  </si>
  <si>
    <t>صديقي أخبارك إيه؟! واحشني فشخ.. السجن اصبح ممل من ساعة ما مشيتوا...اليوم مش بيعدي... دي آخر حاجة كتبتها..حاسس إنها مبتذلة، ومكررة، ومملة! بس مش فارقه!! كده كده كل حاجة مبتذلة، ومكررة ومملة...اقرأها وابقى قول لي رأيك... مصر...كيف حالك؟! اتذكرىنني؟! أنا ابنك...ابنك الذي كانت سعادته في رفع علمك عاليا...أتذكرىن آخر بطولة لي مع منتخبك عام 2006؟! عندما كنت في فرنسا وحصلت على المركز الثاني في بطولة البحر الأبيض المتوسط في الغطس...أتذكرىن سعادتي؟! كنت سعيدا كأنني فزت بالمركز الأول! فما المشكلة ما دام الفائز به ابنك أيضا..كنا نحتل ثلثي المنصة، وعلمك كان يحتل المنصة كلها عندما ضممنا الإيطالي الحاصل على المركز الثالث إلينا وحملنا علمك عاليا...أتذكرىن؟! أم تذكرىن في عام 2011 عندما كنت أسير في ملاهي أورلاندو رافعا رأسي وأنا أجيب السائل عن جنسيتي..ألا تذكرىن وقوفي في ال Subway في مانهاتن وأنا أُري إحداهن ورقة نقدية مرسوما عليها نقوشا فرعونية..ومدى انبهارها بحضارتنا..أتذكرىن؟! رغم بعدي عنك، لكنك لم تفارقيني! أتذكرىن حبي لك الذي يتلاشى هنا شيئا فشيئا؟! أتدرين أين هو هنا؟! أتدرين بحالي أم نسيتيني؟! ها أنا ذا...بين أضرس سجونك الحديدية منذ أربعة أعوام تمضغني الأيام...حتى تحللت إنسانيتي.. ها أنا ذا...تائه في أضيق سجونك أكاد أجن...أم جننت بالفعل ولا أدري! -أليس المجنون آخر من يعلم؟!- كيف حالك يا مصر... أين أنت! إبنك الصغير أيمن علي موسي</t>
  </si>
  <si>
    <t>إلى المنعمين بنور الشمس الراكعون قبل بناء الكهف وجب على ان اسالكم عن حالكم اليوم لأخبركم إنه أسوء من أمسكم أفضل من غد طالما ظل العالم ماكينة تعمل لاجل مالكى هذا العالم عنوة . احدثكم عن السجان وسجن العصر الذى ادركنا انه ليس الا ببعدكم عنا ومحاولة لأستئصالنا من بينكم او بالأحرى عزل كل فكر يصب فى مصلحة العامة. فلم يستطيعوا ان ينزعوا الافكار منا فغيبونا وغيبوا الافكار فى عقولنا فى عقولنا فى غياهيب السجون فهيهات...هيهات ان تغيب الفكرة او يخالوها حكر علينا. سنرحل يوما ما..وستظل الثورة منتظرة منتصرة ببقاء المظلومين عاجلا ام اجلا. فما بعد يوم وعام بعد عام يزداد العالم سوء فإن تحاملتم هذا الوضع الكارثى سنظل نحن هنا ونعد ونعجل بالخلاص فقد سئمنا واكتفينا كل تلك المظالم والكوارث والضحايا . فلنكن اسباب نشوب الصراع حطب النار الموقدة لاجل التخلص من بقايا هذا النظام وليسقط الوضع الأمن (اللهم سلام بعد انتصار ..لا سلام بعد هزيمة وخنوع) ( ان شجرة الثورةيجب ان تروى دائما بدماء الطغاة والكادحين) فانسونا نحن هنا ففد ادركنا حقيقة الصراع ...وانشغلوا بالتخلص من ارباب الظلومات والفقر .الا من كان غافل فليتتبه ...الا من كان نائم فليفق .الا فليع من كان مصدوما مزهولا ان نور الثورة ساطع وان ظلم الطاغى واقع فوجودنا هنا ليس مرهونا بشخص السيسى .انما هو ضريبة لجولة قد خسرناها واستعراض قوى من الدولة لارهاب الجميع وضمانة بداية جولة اخرى ونحن لا ندين للدولة وكلابها بشئ .بل على العكس فكل الويل الذى ذاقونا اياه سنرده ويلات فان رحل الطاغ فهناك الدولة بقوانينها ومعاهداتها (حلقة الوصل) وبين نظام القمع العالمى. وهذا ما سنسلبهم اياه قبل ان نستئصلهم من نسيج هذا الوطن المتهالك بوجودهم وسياداتهم . فحربنا اليوم مازالت ضد كلاب النظام العالمى وسماسرة تفقير الشعوب يا من ظلمتم من أجل القضية ...قد سكنتم عى سماء الخالدين حتى وان غابت شموسكم ...انتم ضمانة زوال الظالمين #تسقط_دولة_كامب_ديفيد #تسفط_التبعية_الامربكية باسم جاير قسم منتزه أول غرفة حجز 3سياسى</t>
  </si>
  <si>
    <t>أمي .. زوجتي .. اخوتي .. أهلي .. أحبابي .. استقبلتُ الحكم بسجدة شكر لله تعالى .. واتمنى منكم أن تستقبلوه گذلك .. لأن قضاء الله كله خير .. فهو الخير لنا بكل يقيـن . الحمد لله اننا في سبيل الله تعالى واننا لم نگن يوما معتدين أو من الظالمين .. لم أندم يوما ولا لحظة على ما فعلت فگل من اجتهد نال الأجر والثواب من الله تعالى .. ولن يحدث في گون الله إلا ما أراده الله تعالى .. الصبر والثبات .. ولا يرى أحد منگم خوف ولا جبن ولا استگانه .. وگأين من نبي قاتل معه ربيون گثير فما وهنوا لما أصابهم في سبيل الله وما ضعفوا وما استگانوا والله يحب الصابرين فرج الله قريب جدا ... بدر الجمل 13/11/2017 متخلهومش يكسروك</t>
  </si>
  <si>
    <t>إلي قرة العين ومهجة الفؤاد .. إلي طفلتي الصغيره سلمي :- أكتب إليكِ حبيبتي في يوم ميلادك ، أتممت عامك السادس يا صغيرتي ، كم تمنيت أن أكون بجوارك الآن أضمك إلي قلبي وأطبع علي جبينك الوردي قبله واحمل لكي هدية جميلة مثلك ، لكن سامحيني يا ابنتي حبسني الأسر منعني عنكي الظالمون ، حبسوني أنا و أبيكي ظلما ، أنا أيضا أتم عام كامل في جب الطغاه ، ٣٦٥ يوماً يعلم الله وحده كيف مرت علي ولا زالت ، يعلم الله كم يتمزق قلبي كل ليله علي فراقكما أنتي واخيكي يوسف رضيعي الصغير الذي حرموني منه ولم يتجاوز العشرة أشهر ، حرموني أن أراه وهو يكبر أمام عيني ، وهو ينطق كلماته الأولي ، وهو يتعلم أشياء جديدة أنا وأبيكما لسنا معكما الآن .. هناك .. حيث البيت يا الله كم أفتقد البيت كثيرا ، كثيراً حد السماء أفتقد أبي وأمي قرتا العين وأهلي وأصحابي الطيبين لكن عزائي ان هذا هو اختيار الله لنا ، وهو الكريم وعزائي ان ما زال في الأرض أحراراً لا يقبلون الظلم أحرارا في كل بقاع العالم ، امتلأت قلوبهم بالانسانيه والعدل لهؤلاء أقول :- أنت الجماعه ولو كنت وحدك أنت النور في تلك الظلمه انت الصوت بين هؤلاء الصم البكم وأنت بإذن الله المؤيد .. وقد خاب من حمل ظلماً يقيني في الله أن النصر مع الصبر ، وان الفرج مع الكرب ، وان العسر مع يسراً كما علمنا رسولنا الكريم صلي الله عليه وسلم أتذكر دائما تلك العباره لتميم البرغوثي في وصف النبي الكريم سيدنا محمد :- ( ولإنك فأل هذه الأمه الحسن ، فكنت متعباً مثلنا ، مظلوماً مثلنا ، ومُكَذَّب ومكذوبٌ عليك مثلنا .. ثم انتصرت فأبشري يا ابنتي الحبيبه فإن الفجر قد إقترب ، وان الصبح قد أوشك ان ينبلج واعلمي أن الله سيجعل بعد عسر يسرا من داخل معتقل سجن القناطر د/ بسمه رفعت</t>
  </si>
  <si>
    <t>بِسْم الله الرحمن الرحيم من داخل سجون الظلم من منبع الطغاة من قلب سجن الحضرة من مظاليم جمهور الزمالك دخل السجون الى الأخوة فى الدم .. وحشتونا عارفين إن احنا تعبناكوا معانا ومقدرين تعبكم مع الأهالى ووقفتكم معانا فى عز الشمس والحر يوم الجلسة وبهدلتكم مع المحاميين .. ربنا يخرجنا من هنا على خير وربنا يقدرنا ونردلكم ربع جمايلكم علينا .. نظرتنا ليكم لحظة كل جلسة او زيارة هى اللى بتقوينا هى اللى بتدينا الأمل ومخلية فينا النفس بتخلينا ثابتين زى الجبل .. من بعد تانى تجديد ١٥ يوم والقاضى اخلا سبيلنا المفروض كنا نطلع بس النيابة استنئفت ضدنا .. الطبيعي ان احنا بعدها ننزل على جلسة مدنية وكنا هناخد اخلاء سبيل ونطلع ومكنش ينفع النيابة تستأنف بس الظاهر : مرتضى .الداخلية . الدولة بإعلانها عاملين الواجب علينا وزيادة : فجاءة نعرف قبل الجلسة بساعة إنها اتحولت عسكرية ننزل فى السجن نتكدر فى الشمس وعربية الترحيلات اللى بتقف بالساعات فى عز الحر الداخلية بتأمن بموكب غريب ! اكتر من ١٠ عربية ترحيلات . مدرعات وفرق تدخل سريع ومصفحات جيش إحنا جمهور بيشجع كورة مش دواعش . مطلع الصحراوى اخر الدنيا الطريق كله واقف بسبب الموكب الغريب نوصل الجلسة بعد ساعات المحاميين مش عارفين يترافعوا قدام قاضى كافر فجاءة القاضى يرفع الجلسة .. قوة السجن تدخل عشان أمسينا قبل ما نعرف قرار المحكمة نرفض نتكلبش او نتحرك من المحكمة غير لما نعرف قرار المحكمة .. مأمور السجن يتحايل علينا علشان نمشى بس خلاص كان فات الأوان وكلنا جايبين أخرنا .. فجاءة القاضى يطلع بقرار تجديد حبس المتهمين ١٥ يوم . هنا الظلم وصل أقصى درجاتة ٢٣٥ شاب زى الورد نايمين فى السجون على الأرض وسط الصراصير . النمل . البق وحشرات غريبة . ٢٣٥ شاب زى الورد بيتحاكموا محاكمة عسكرية على حاجة ملهمش علاقة بثها ومعملوش أى حاجة بيتحاكموا عسكرى فى قضية فاضية مفيهاض إثبات واحد وتهمتك الوحيدة إنك زملكاوى ٢٣٥ شاب من كل محافظات مصر من شمال الإسكندرية حتى جنوبا أسوان رايحين الاستاد بيشجعوا فرقتهم . يتغير القدر ويتحبسوا فى السجون بدون أى وجه حق. ٢٣٥ أسرة تتحول حياتهم لجحيم من بهدلة وذل وإهانة وتعسف فى كل جلسة او زيارة ٢٣٥ شاب زى الورد شايلين ارواحهم على كفوفهم : شايفين مستقبلهم بيضيع وحياتهم بتدمر : قدام يعنيهم ومفيش بإيديهم أى حاجة غير انهم يصلوا ويدعوا ربنا إن يخرجهم من المِحنة دى على خير بكرة يا صاحبى نهد السور . بكرة يا صاحبى نشوف النور . بكرة يموت مرتضى منصور دور فى التاريخ وإقرا الحكاية .. الحق بينتصر اخر الرواية</t>
  </si>
  <si>
    <t>بلغ كل الناس يكتبوا علي الصفحة إننا عملنا إضراب عام وبلع الناس كلها بكده وركزوا معانا شوية واقلبوا الدنيا احنا بنموت بالبطئ</t>
  </si>
  <si>
    <t>كن مع الزمالك #لا لمرتضي منصور</t>
  </si>
  <si>
    <t>غُيب شباب مصر في السجون فغابت مصر جمال الصوت الحر عندما أرادوا أن يسود السكوت؛ كنا الأمل في التغيير عندما أرادوا قتل الأمل في نفوس الشعب. رغم كل ما يفعلون ما زلنا نحتفظ بحلمنا ومازلنا نسعى لتحقيقه وهو وطن ينعم فيه الإنسان المصري بالعدل والحرية والكرامة والمساواة بلا قهر ولا ظلم. تشويه شباب الثورة وتلفيق التهم لهم لن يمنعهم من مواصلة النضال السلمي ونشر الوعي والفكر والأمل بين الناس؛ ولن يتحول أبدًا حبنا وانتمائنا للوطن لكراهية وبغض ولكن سيزيد كرهنا للإستبداد والظلم. عاشت ثورة شعب مصر.... عاشت ثورة يناير. حسام النجار السبت 28 يناير 2017</t>
  </si>
  <si>
    <t>طالعتنا الصحف القومية منذ أيام بعنوان إغلاق 480 مصنع وتشريد 120 ألف عامل في العام الماضي. والأرقام الحقيقية أكبر من ذلك بكثير وهذا أمر طبيعي ومتوقع جراء سياسات فاشلة وقرارات عشوائية غير مدروسة لا تعبأ بملايين المصريين من الطبقة العاملة التي أسست بدمائها وعرقها مصانع وشركات يتم تخريبها اليوم لتباع ماكيناتها ومعداتها خردة وتباع أراضيها بأبخس الأثمان إلى العصابات التي اعتادت نهب ثروات الشعب. وهذا يؤكد أن سياسات السلطة الحالية تعتبر امتدادًا لسياسات المخلوع مبارك وعصابته التي أهدرت على مدار سنوات حقوق الطبقة العاملة بحزمة من القوانين المجحفة أو بالإجراءات الاستثنائية والتعسفية حتى وصلنا اليوم لتلفيق التهم والاعتقال وما حدث مع عمال النقل العام ليس ببعيد! على الطبقة العاملة أن تنظم نفسها وتتحد وتتكتل لتواجه هذه التحديات ولا سبيل لها غير ذلك لانتزاع حقوقها المهدرة وليكون لها صوت حر مستقل يعبر عنها بصدق ويدافع عن حقوقها. عاش كفاح العمال..</t>
  </si>
  <si>
    <t>كنت أظن أن سجن نظام قمعي هو أسوأ وأقبح شيء في الدنيا ولكني كنت مخطيء فالأسوأ منه هو سجن النفس حيث تكون محاطا باليأس والإحباط بدلا من الأسوار وأبواب الزنازين! هكذا تحدثت لرفاق الزنزانه في أمسية سياسية. إن الاستسلام للمستبد لن يفيد ولن يجعله يحنو علينا ؛بل سيزداد في قمعه وطغيانه ولم لا وهو لا يجد من تدفعه ؟! يجب أن نمتلك إرادة التدافع وأن نقود الكتله الكبيرة التي تشكلت غاضبة من سياسات هذا النظام وأن نتقدم ولو خطوة للأمام. ماكرون صاحب ال39 عاما استطاع بحركته الواعده إلي الأمام قيادة كتله كبيرة من الفرنسيين الغاضبين من فشل النخب والأحزاب التي حكمت لسنوات عديدة ؛كتلة أرادت التغيير والتجديد وأنجزوا بالفعل خطوة في طريق ذلك وبقى أن يستمروا. ونحن في مصر لدينا شباب مؤهل وقادر على أن يقود مصر لمستقبلا أفضل وأن يؤسس نظام جديد مبنى على العدل والحرية والمساواة وسيادة القانون ؛ ولكن هناك من يريد لنا أن نظل في ظل الماضي حيث القمع والظلم والتخلف وكل آثار الاستبداد المقيت وأن تظل مصر عجوزة وشبابها في السجون علينا نحن الشباب ألا نيأس ولا نستسلم فنحن أمل مصر في التغيير ؛ علينا أن نستمر في العمل ولو بإمكانيات محدودة ونحأول ثم نحأول والفرص التي ضاعت نستطيع أن نصنع غيرها بالإصرار وبتوفيق اللله سنحدث فارق ..... عاش شباب مصر الحر وتسقط جمهورية الخوف حسام النجار</t>
  </si>
  <si>
    <t>أنقذوني من حكم الإعدام الذي سينفذ ضدي، الكل يعلم بأنني بريء، قوموا بالإتصال بعماد متعب وبكل شخص يعلم حقيقة ما جرى في ذلك اليوم جيداً ويعلم أنني بريء من قتل إخوتي، إنني على أعتاب الموت بتهمة إرتكاب جريمة لم أقم بها”.</t>
  </si>
  <si>
    <t>من مقبرة الأحياء المعروفة باسم سجن العقرب أكتب إليكم على منديل ورق تواليت من داخل قفض زجاحي في انتظار قاض ينظر تجديد خطفي خارج إطار القانون، بعد انتهاء مدة حبسي الاحتياطي في يناير/كانون الثاني 2017، عقب مرور عامين ويزيد في سجن العقرب.أقبع في زنزانتي الانفرادية رقم 5 بعنبر 2 بسجن العقرب تلك الزنزانة الجرداء ذات الباب الفولاذي والقفل الحصين الذي يقدر بنحو 20 ألف جنيه والتي أجلس فيها طيلة 24 ساعة يوميا منذ بدء التجريدة في 22 من مايو/أيار 2017 حيث الفصل الثاني من برنامج التعذيب الممنهج ضدي وضد أمثالي من رهائن الديمقراطية والحرية، والتي كان فصلها الأول في يناير/كانون الثاني 2015،حيث كنت الصحفي الوحيد في مصر الذي حبس في زنزانة مظلمة مغلقة لمدة 11 شهرا، حتى أصبحت بعدها ضمن مئات من المعتقلين أصحاب الملفات الطبية الحرجة في عيادة السجن المتهالكة، رغم أني كنت لا أتعامل مع الأطباء قبل دخولي مقبرة الأحياء المسماة بسجن العقرب.حكاية العقربالعقرب هذه البقعة الصامدة والمضيئة في تاريخ النضال الوطني المصري تكلف الشعب المصري عشرات الملايين من الجنيهات من دون مبرر، ويشرف عليها جهات عليا بدأت تتصارع أخيرا حول جدوى برامج القتل البطيء في ظل الصمود المتواصل، حيث شهدت هذه البقعة ممانعة وصمودا من رهائن الحرية والمعتقلين كلفهم أكثر من 10 شهداء، وامتداد الأمراض لتشمل الجميع وسط ممارسات غير طبية متأثرة بالتعليمات والسياسات وزيارات صورية من لجان حقوق إنسان رفضناها في حينه.لقد انضممت لعضوية هذه البقعة الصامدة في يناير/كانون الثاني 2015 بتهمة الانضمام للجماعة الصحفية وممارسة مهنتي بشطارة حسبما قاله مسؤول أمني لي، وصرت الآن واحدا من المختطفين خارج إطار القانون، وأستطيع القول إن برامج التعذيب البدني والنفسي والتجويع والحصار والإهلاك والتعجيز والتسميم في سجن العقرب تتم وفق برنامج ممنهج وبتعليمات عليا بغرض القتل أو التعجيز، وأعتقد ان ما نشر لم ينقل سوى أقل من 10% من الحقائق الموجعة، وهناك مئات الحالات التي تعاني من إهمال طبي صارخ، منها بجواري كل من الأساتذة: عيد دحروج، وعصام سلطان، ود. صفوت حجازي، وم. إبراهيم أبو عوف، وم. عمرو زكي، وم. جهاد الحداد، والزميل الكبير هشام جعفر، وم. جمال عشري، ومصطفي عبد العظيم، وخليل العقيد، وعبد الحكيم إسماعيل، وأحمد عارف.الضريبة الغاليةإن فريق الأزمة الذي اغتصب الوطن ويتجمل أمام الخارج ويزعم حمايته لحقوق الإنسان ورعايته للحريات والأمن والسلم الاجتماعي والقانون، تحت تأثير الوهم الحاكم لتصورات المريضة والبدائية، هو نفسه الذي يمارس جرائم ضد الإنسانية وألغى الديمقراطية وآلياتها ونتائجها ولاحق كل أنصارها من مختلف الاتجاهات وجر مؤسسات الوطن خاصة القوات المسلحة - التي خدمت في أحد أكثر مواقعها أهمية- إلى مسار استنزافي غير مقبول ومؤسف، كما سمح بعمي بصره وبصيرته بطغيان الإرهاب والعنف على المشهد برمته بعد مذابح مروعةكصحفي محب لوطنه دفع ضريبة غالية ولا يزال من أجل إعلاء الحقوق والقانون، مستعد أن أصمد مزيدا من الوقت حتى تنعم مصر باستقرار دائم قائم على حلول عاقلة لا على مساومات مجحفة ومرفوضة تعرض من وقت لأخر.أسالكم الدعاء وبذل الجهد في المساندة.فالصحافة ليست جريمة، والوطن ليس ضيعة لأحد.والسجون ليست للتعذيبصحفي مختطففي سجن العقربيونيو/حزيران 2017</t>
  </si>
  <si>
    <t>يصدر البعض شيء من الصحافة، يريد لها الصمت والانعزال لا الصدقفي والاستقلال، ويحرض على موتها بين حريق الشعب، أو حريق الكرب، ويحملها كل اهتزاز أو قلق أو توتر، ويصر على تفريغ رسالتها وهدر حقوقها، وهو ما يجب أن تنتبه له الجماعة الصحفية في مصر جميعاً، ونحن في فترة عصيبة من تاريخنا المدني الحديث. واقعياً تذهب الأزمات وتأتي، وتقوم أنظمة وترحل أخرى، وتبقى الصحافة الحرة مهما دفعت من ضرائب حارسة له، طالما فقهت الرسالة والمهمة المحصنة المكلفة بها من الشعب، ولن تبقى صحافة مصر حارسة أمينة إلا عندما تبقى تقاليد نقابة الصحفيين عصية على الذوبان أو الاحتواء، فهي بحسب فرمان الشعب الأزلي، قلعة الرأي والرأي الآخر، ملاذ المظلومين، وهيئة الدفاع عن حرية أعضائها مهما كان الثمن، وكانت هذه بوصلتي الواضحة عندما ترشحت من داخل سجني في إنتخابات مجلس النقابة الأخيرة، وكان شعاري وما زال الحرية أولاً”. وفي مثل هذه الأجواء المقلقة لا بد أن يكون انتماؤنا للجماعة الصحفية قوياً وراسخاً وأن يظل منبر نقابتنا صاحب هم وطني جامع، وأن تكون رسالتنا حرة وواعية، تجمع ولا تفرق، ترشد ولا تضلل، تنصف ولا تظلم، تنشر الحب لا الكراهية، لها رسالة نابعة من ميثاق شرف وقيم عليا تُعلي من مبادئ الفروسية عند الاختلاف، وتدعم حق التنوع الفكري، وتوفر الحل لكل أزمة، وتمد يد العون والنصرة لكل مظلوم، تحت مظلة نقابية حرة تصد كل عدوان عن أبناء صاحبة الجلالة، وأبناء الوطن الواحد؛ كي تصبح الصحافة في مصر -وبحق- رمانة ميزان الاستقرار الحقيقي للوطن المفدى. وبالرغم من أن محنتي تخطت الـ 33 شهراً خلف الأسوار بدون سند من القانون، وبدون إدانة، بعدما أنهيت المدة القصوى للحبس الاحتياطي المقرر بعامين، بالإضافة إلى 9 شهور من الحجز خارج إطار القانون. وعلى الرغم من شدة المحنة مع وجودي في سجن العقرب، وما أدراك ما العقرب! إلا أن ذلك كله بارك وزاد إيماني بالصحافة كرسالة ومهنة عظيمة، و شرف الانتماء إلى الجماعة الصحفية، وقوى من عزم قلمي وفكري الحر. فلو لم أكن صحفياً لعزمت أن أكون صحفياً، ولو لم أكن من طليعة الحقيقة في نقابة الصحفيين لتمنيت كل يوم أن أكون ضمن هذه الطليعة الناهضة، مهما كانت الضريبة التي دفعتها، وما زالت تجري في شراييني كما يجري الدم، ولولا أن لي زوجة حبيبة ملكت قلبي وعمري كأرق أربع زوجات، لكنت قلت إن الصحافة هي الزوجة الثانية. إن المساس باستقلال الصحافة والتأثير على أعضائها بالذهب أو بالكُرَب، واستمرار تجريم الصحافة والرأي في مصر على نحو ما يجري الآن ضدي وضد رفاق الدرب المهني، أمور لا تفيد الوطن بأي حال من الأحوال، ولا تؤدي إلى استقرار على الاطلاق. إننا نحتاج إلى كلمة حق من الجماعة الصحفية تضع نقاط الإنجاز على حروف التحركات النقابية المفتقدة في وجه الإجراءات الجائرة.</t>
  </si>
  <si>
    <t>الى كل المهتمين برفع الظلم عن مظلوم ،، احتاج تضامنكم معى فى أول خطوه لى لمقاومة الظلم الواقع على منذ سنه احتاج منكم كل سبل الدعم و التضامن لرفع الظلم عنى ،، حتى اضمن محاكمه عادله احاكم فيها بالقانون محاكمه اعلم فيها لماذا انا معتقل انا بدات النهارده أول خطواتى التصعيديه السلميه،، انادخلت فى اضراب كامل عن الطعام خالد سجن القناطر 20 فبراير 2018</t>
  </si>
  <si>
    <t>بسم الله الرحمن الرحيم إلى أمي بطتي الجميله .السلام عليكم ورحمه الله وبركاته كيف حالك يا أمي ؟… أكيد إن شاء الله بخير ومش لسه قاعدين نعيط بقه والكلام اللي مش هيغير شئ ده …قضاء الله لن يغيره أحد وأجلي في كتاب عنده يوم ولدتني فسألقاه في الوقت الذي حدده وهيهات لبشر أن يغيره …فمن أحب لقاء الله. أحب الله لقاءه.. وإني والله أحب لقاء الله وأساله أن يكون هذا اللقاء في رضاه.. قل هل تربصون بنا إلا إحدي الحسنيين ونحن نتربص بكم أن يصيبكم الله بعذاب من عنده او بايدينا فتربصوا انا معكم متربصون .. اللذين قال لهم الناس إن الناس قد جمعوا لكم فاخشوهم فزادهم ايمانا وقالوا حسبنا الله ونعم الوكيل ……… فحسبي الله ونعم الوكيل هو يكفيني شرهم وظلمهم. فأحسني الظن برب الأسباب وأحسني الاستسلام إليه ولا تيأسي من روح الله …واستغفري وتوبي الي الله … فقلت استغفروا ربكم انه كان غفارا يرسل السماء عليكم مدرارا .. فنستغفر الله ونتوب اليه توبه نصوحا ..فقد كتب علينا الموت ولا مفر لاحدنا من ذلك واني لاحب الموته الشريفه في سبيل الله مقبل غير مدبر. لست أدري من أين لي بهذه الثقه ولكني مع ما دبروه سأخرج وسأعود إلى الأماكن التي يرضي الله عني فيها ولكني حينها سأقول للدنيا غري غيري فلقد عرفتك وعرفت قدرك وصرتي هينه علي …. ما حدث في الزياره هو كان من رحمات الله وحده …أعلم في نفسي أنني لا استطيع أن أرى دمعه في عينك ولا حزن في وجوه إخوتي فصليت قبل نزولي وسألت الله أن يشرح صدري ويثبتني، فوالله ما إن دخلت الزياره حتى وجدت هذه الرحمات قد ملأت صدري وأطلق الله لساني بكلمات تثبتني قبل أن تثبتكم وكأنني اسمعها لأول مرة.. وما إن رأيت البسمه قد عادت إلى وجوهكم حتى حمدت الله وامتلأ قلبي يقينًا أن الله معنا ولن يضيعنا …ومن كان الله معه فمن عليه !! نعم إن البلايا تنزل على المؤمن حتى تتركه وما عليه من خطيئه فراجعي قصه يوسف واقرئي إن شئتي قول الله عز وجل.. ولولا إن يكون الناس أمه واحده لجعلنا لمن يكفر بالرحمن لبيوتهم سقفا من فضه ومعارج عليها يظهرون ولبيوتهم أبوابا وسررا عليها يتكئون وزخرفا وان كل ذلك لما متاع الحياه الدنيا والاخره عند ربك للمتقين …. يا أمي أما ترضين ان يذهب الناس بالدنيا ونذهب نحن بالآخره فإن ارتضينا بالآخره فلا تقلقي سننال نصيبنا من الدنيا أيضًا غير منقوص يا أمي والله إني في مكاني هذا لا أحب ان استبدله بأي شئ آخر فيه معصيه لربي …فإني هنا لأحب إليّ من الفرار وإني هنا لأحب إليّ من أن أصبح كالشباب بلا هدف ولا دين وأترنح بين ألحان الغناء أو أعرف هذه وأكلم تلك معاذ الله ….والله لا ارتضي بقضاء الله بديل ولا عوض فهو أحب إليّ من الدنيا وما فيها، ولأن يرضى علي خير لي مما طلعت عليه شمس .. يا أمي لم ترهبني أحكامهم بل أنزلها الله علي قلبي بردًا وسلامًا ….. «رأى رجلاً وهو يسير في طريقه ظالمًا يتجبر على فرد من خلق الله فدعا وقال يا رب إن حلمك على الظالمين أضر بالمظلومين …فنام ورأى في منامه وكأن رب العزة يجيبه قائلاً: «إن حلمي بالظالمين جعل المظلومين في أعلى عليين». «جنات عدن مفتحه لهم الأبواب ‘متكئين فيها يدعون فيها بفاكهه كثيره وشراب وعندهم قاصرات الطرف أتراب .هذا ما توعدون ليوم الحساب .ان هذا لرزقنا ماله من نفاذ ». أعلم أنكي أقوى مني وعندك من العلم ما يزيدني مرات، ولكني أحببت أن اذكرك فإن الذكرى تنفع المؤمنين.. فاثبتي وثبتي إخوتي وعودي إلى الله أنتي وأخوتي ولا يدفعنكم الحزن ولا الخوف علي الا قربا من الله وزياده في العمل الصالح والانفاق ..فإني لن ينفعني اليوم الا العمل الصالح والدعوات الطيبات فإن الله هو بابي وملجئي «حتى إذا استيأس الرسل وظنوا أنهم قد كذبوا جائهم نصرنا فنجي من نشاء ولا يرد باسنا عن القوم المجرمين » فالله اكبر ولله الحمد أبشري «سيهزم الجمع ويوللون الدبر» ابنك خالد عسكر</t>
  </si>
  <si>
    <t>أنا ريم قطب جبارة سافرت لأمريكا لدراسة صناعة الأفلام السينمائية وبالفعل حصلت على شهادتي في صناعة الأفلام وأخرجت عدة أفلام قصيرة ثم سافرت لتركيا لإخراج أول أفلامي وبعدها عدت لمصر لاستكمال ما بدأت فيه وتم اعتقالي بمطار القاهرة بتهمة حيازة كاميرا رغم أنه من الطبيعي أن يمتلك المخرج معداته وأن يسافر ويتحرك بها ومن يومها بتاريخ 2016/12 وأنا رهن الاعتقال دون أن اواجه بأي تهم.</t>
  </si>
  <si>
    <t>عام أوشك علي التمام من داخل السجن، لا تسألونى لماذا و كيف؟ فلتنسوا جميع علامات الاستفهام و لتضحكوا فقط على هزل الايام، عام سقط من حياتى و دون سابق إنذار، لا أخفيكم إنى فوجئت و لكن للأيام علامات.</t>
  </si>
  <si>
    <t>كل عام وأنتي بخير عيد سعيد يا أمي</t>
  </si>
  <si>
    <t>انا ساره جمال عمري 32 سنه اعمل بمكتب النائب العام وهو مكان سيادى للدولة ولا يمكن أن تسمح الدولة بدخول اي من افكار المتطرف او الإرهابية في هذا المكان ‘ وان حدث ذلك فهذا يقدح في امن الدولة وتم اختطافي يوم 9-6-2017 من منزلي لمقر أمن الدولة ‘ وهناك تم تعذيبي لانتزاع اعترافات لم ارتكبها ‘ ورغم عدم وجود اي دليل ضدي الا انه تم اعتقالي ومن ذلك الحين وانا رهن الاعتقال</t>
  </si>
  <si>
    <t>بين جدران سجن وبين قسوة هجمات وطن وحتمية الصراع من أجل أنفسنا، من أجل اثنين عاجزين عن رؤية الشمس، وسط كل هذا، كنت أنا وأحمد علاء كل ما نتمناه هو حضن أمهاتنا. ورغم وجودنا داخل السجن، والدولة التي تعبر عارية أمامي داخل هذا السجن بسبب فشل في قبول اﻵخر واحترامه، رغم خيبات اﻷمل والإخفاقات، نواصل الحياة</t>
  </si>
  <si>
    <t>ما اكتبه من مشاعر يظن البعض انها سلبية وجزعا وخوفا ويأسا ولكنها فى طبيعة الحال مشاعر طبيعية انسانية فى المقام الأول - ومن يعرفني عن قرب يعرف انى جاف المشاعر وليس من السهل ان أبوح بما يدور فى قلبي - ولكنها مشاعر الاف المعتقلين الذين يقبعون خلف الاسوار يتمنون الخروج فى كل لحظة ... انها مشاعر تلك الفتاة التى اختطفت من احضان أبويها لترمى بين جدران صماء وحيده ... انها مشاعر ذلك الشاب العشريني الذي حكم عليه ب70عام وتنتظره عشرات القضايا الاخرى ... انها مشاعر ذلك الشاب - بائع الكشري - الذي قبض عليه أثناء مرور احد المسيرات امام محل عمله والقي فى السجن وحكم عليه بالمؤبد وتم رفض النقض الخاص بالقضية ويقضي عقوبتها على مساحة ( شبر وقبضة ) 37 سم انها مشاعر ذلك الرجل الستيني الذي حكم عليه ب 60 عام وينتظر الموت ... انها مشاعر ذلك الشاب الذي يوشك ان يفقد بصره بسبب الاهمال الطبي انها مشاعر ذلك المريض والمسن وذلك الضرير وهذا القعيد ... انها مشاعر هؤلاء الرجال الذين لهم اكثر من ثلاث سنوات ونصف فى الحبس الانفرادي انها مشاعر هذه الاسرة التى تبحث عن ابنائها بعد ان تم القبض عليهم ولا يعرفون اين هم ... انها مشاعر تلك المرأه التى تدور على السجون طيلة الاسبوع تزور زوجها فى يوم وابنها فى سجن اخر واخوها فى سجن بعيد ووالدها فى سجن ثالث وتقضي ايامها بين هذه السجون ... انها مشاعر ذلك السجين الذي لم يرى ابناؤه ولا احد من اسرته طيلة الثلاث سنوات ... انها مشاعر ذلك السجين الذي فقد احد والديه او كليةما ولم يستطع ان يلقي النظره الاخيره عليهم ... ومع هذه المشاعر تجد الثبات والطمأنينة وراحة البال والسكينة والثقة فى موعود الله وانتظار الفرج والامل</t>
  </si>
  <si>
    <t>من معتقل الى رئيس الجمهورية سيادة الرئيس انا المعتقل سيد محمد أحمد اكتب لك رسالتي من احدى مساكن الشباب اللي وعدتنا بيها. ليه أنا معتقل؟ ده سؤال لم اجد له اجابه منذ سبع شهور . لم أجد لهذا السؤال إجابه عند وكلاء النيابة ولا عند قضائك وبالطبع ليس عند جهات الأمن التي لفقت لنا القضايا تحت الاعتداء بالتعذيب والأنتهاكات والسباب فهل لديك إجابة سيدى الرئيس؟ أنا شاب بسيط أبلغ من العمر عشرين عامآ وهذا العمر هو عمر التعليم والعطاء وأرغب في حياة طبيعيه مثل في هذا العمر وهذا الحلم يتحقق من خلال مدارس وجامعات المستقبل وليس من خلال سجون يطلق عليها اسم سجن المستقبل .اتوجه اليك سيادة الرئيس بطلب اعادة فى قضايا الشباب التي يتم تلفيقها يوم بعد يوم ويتم اختفائهم وتعذيبهم وتصفيتهم ان كنت لا تعلم سيدى جائا الوقت لتعلم وتتخذ القرار اللازم لأنقاذ ما تبقي من امل المستقبل الذي يختفي يوم بعد يوم واخيرآ سيادة الرئيس لا تظن هذا طلب شخصي وطلب زملائي الشباب فى السجون فقط .. ولكنها قناعت ترسخت لدى عموم الناس ان هذا البلد لن تتقدم إلا بتهدئه يكون فى مقدمتها الافراج عن الشباب بالسجون المصرية</t>
  </si>
  <si>
    <t>اسمي سيد محمد أحمد وشهرتي #سيد_المنسي ابلغ اليوم من العمر عشرون عامآ ومازلت محتفظ بحلم الحرية ولم يفت في عزمي انني قابع في السجون المصرية اقضي يومي السبعون بعد المائة وانا محبوس احتياطيآ علي زمة قضية غير واضحة الاتهامات خالية من الأدلة او الشهود محبوس رغم ان الاسباب القانونية لحبسي غير متوفره .. يوم 25 يناير 2017 وقد كنت مع رفقة من اصحابي نجلس علي مقهي وفجأة دخل علينا مجموعة ترتدي ملابس مالكية عرفنا مستقبلآ انهم ضباط الأمن الوطني واقتادونا الي قسم شرطة دار السلام وهناك وما ادراك ما هناك بدأت رحلة العذاب اللإنساني من الأمن اللاوطني فقد قال لي بصوته الخشن وكلماته المتدنية وسبابه الدوني انت عارف يا سيد انت مش هتخرج من هنا يا سيد حتي ولو خرجت هنعرف نجيبك تاني وكمان مش هتعرف تسافر او تتجوز او تعيش حياتك بشكل طبيعي هكذا استمرت التهديدات المصحوبة بالاهانات والتعديات والانتهاكات التي لا تراعي حقوق انسان او حقوق متهم لم يعرف حتي الأن ماهي تهمته وما هو سبب التحقيق معاه .. السؤال الذي يتردد في عقلي دائمآ هو لماذا يحدث لي ذلك لماذا انا معتقل لماذا انا اعامل كمجرم في نظر الانظمة المتعاقبة لبلادي ..</t>
  </si>
  <si>
    <t>بجدران عاليه تقبض علي روحك وتحيلك الي كائن هش أمام صراعك الابدي الي الحرية . روحي معلقه وجسدي مقيد جسدي مقيد بمئات المتاريس والأقفال بامتار قليله لا تكفي لفرد جسدك هي المساحه التي تمثل عالمك روحي معلقه بين ردهات المحاكم .. بين قضاة هم الان وسط أبناءهم كيف يشعرون بمعاناتنا ! وروح اخري معلقة علي باب الزنزانة من الخارج تقول لي ( ستنال حريتك يوما رغما عن سجانك )</t>
  </si>
  <si>
    <t>”يقال ان العمر لا يقاس بالسنوات بقدر ما يقاس بالتجارب وكان لي الشرف منذ بداية وعيي وتكويني ان انتمي الي حلم يناير مؤيدآ ومؤازرا ومشاركآ واخيرآ حبيسآ . اعلم منذ البدايه ان تكلة الأحلام المجهضه كبير واننا ندفع ثمن باهظ من اعمارنا ولكنه ثمن بسيط في عمر الأوطان ثمن بيسط في سبيل الحرية والعدالة والكرامه الأنسانيه. اليوم اتم عامي ال ٢١.. اقضية بين جنبات أربع جدران داخل زنزانه غير ادميه ومنذ اكثر من ١٠ أشهر انا هنا رهن الحبس الأحتياطي علي ذمة قضية وهميه بالمشاركة في تظاهرات ٢٥ يناير ٢٠١٧ والتي لم تحدث اصلآ. من قلب العتمه احدثكم ربما في انتظار شعاع نور قادم من اخر النفق ... شعاع امل يقضي علي كل هذا العبث ... شعاع لا يهزمه اليأس او الأحباط بقدر ما يهزمه الخوف والقلق.</t>
  </si>
  <si>
    <t>بدأنا اضراب من أول الشهر . السجن هددنا يدخلنا التأديب ورفض يثبت اضرابنا . #حسام_العربي كان في العياده بيعلق محاليل علشان جاله اغماء . وبيرفضوا نطلع العياده نقيس ضغط او سكر عشان عرفين اننا مضربين . اخو حسام عمل بلاغ للنائب العام بأسم حسام</t>
  </si>
  <si>
    <t>كلما هزني الشوق إلى زوجتي ابتسمت على ضفاف وَهُوَ عَلَىٰ جَمْعِهِمْ إِذَا يَشَاءُ قَدِيرٌ ﴿٢٩﴾(الشورى)، وكلما هدني الخوف على أولادي وأحفادي عاد الخوف رجاء متعلقاً بأستار فَاللَّـهُ خَيْرٌ حَافِظًا ۖ وَهُوَ أَرْحَمُ الرَّاحِمِينَ ﴿٦٤﴾(يوسف)، وكلما أشفقت على دعوة الله التي حملتها منذ نعومة أظافري استرحت بل استروحت على أرائك إِنَّا نَحْنُ نَزَّلْنَا الذِّكْرَ وَإِنَّا لَهُ لَحَافِظُونَ ﴿٩﴾ (الحجر)، وكلما أغاظني كيد الأعداء شفا صدري دواء قُلِ اللَّـهُ أَسْرَعُ مَكْرًا ۚ إِنَّ رُسُلَنَا يَكْتُبُونَ مَا تَمْكُرُونَ ﴿٢١﴾(يونس)، وكلما طاف طائف من الشيطان حزنا على ماض أو خوف من مستقبل مبهم جاءت نسائم البشر في قوله تعالى: أَلَا إِنَّ أَوْلِيَاءَ اللَّـهِ لَا خَوْفٌ عَلَيْهِمْ وَلَا هُمْ يَحْزَنُونَ ﴿٦٢﴾ الَّذِينَ آمَنُوا وَكَانُوا يَتَّقُونَ ﴿٦٣﴾ لَهُمُ الْبُشْرَىٰ فِي الْحَيَاةِ الدُّنْيَا وَفِي الْآخِرَةِ ۚ لَا تَبْدِيلَ لِكَلِمَاتِ اللَّـهِ ۚ ذَٰلِكَ هُوَ الْفَوْزُ الْعَظِيمُ ﴿٦٤﴾(يونس)، وهنا غمرني حياء من الله الذي وعد ولا مخلف لوعده فأعلنت توبتي من كل ألم اعتصرني، أو شوق هزني، أو خوف هدني، أو كيد أغاظني، وتخليت ثم تحليت بشيء واحد ذَٰلِكُمُ اللَّـهُ رَبِّي عَلَيْهِ تَوَكَّلْتُ وَإِلَيْهِ أُنِيبُ ﴿١٠﴾، فلنطلق الحزن ثلاثاً، ونجعل الأمل سياجاً، وَكَفَىٰ بِاللَّـهِ وَلِيًّا وَكَفَىٰ بِاللَّـهِ نَصِيرًا ﴿٤٥﴾(النساء). أ.د.#صلاح_سلطان</t>
  </si>
  <si>
    <t>مبروك التخرك البشوات شكراً لكل الجدعان</t>
  </si>
  <si>
    <t>السلام للجميع ... أولا هذا السجن وهذه المحاكمة أنا من أرادها بطريقة أو بأخري طالما لم أتراجع عن أرائي ومبدئي أكتب لكم الساعة الثانية صباحا من المكان غير الآدمي الذي لا نعرف فيه الليل من النهار ، المكان الذي لا تزوره الشمس ولو مره واحدة مكان لا يسكنه الهدوء ولو دقائق لنرتاح فيه قليلا ، هذا المكان لا يتسع إلا لعشرة أفراد ونحن به خمسة وأربعون فردا الحيطان لو كانت تتكلم لصرخت من الالم لنا ، فلا يوجد هواء ولا شمس منذ أن وجدنا فيه ، فأعيننا لا تري النوم وأجسادنا لا تنعم بالراحة ، وكل شئ في هذا المكان يقتلنا بالبطئ وإذا لم يتم تحسين أوضاعنا سيتم التصعيد من الداخل ، فنحن كنا ومازلنا متماسكين و صامدين من أجل أرائنا ومبادئنا حتي إن كان التمن حياتنا ، فلا نطلب منكم سوى أن تنقذونا من هذا المكان</t>
  </si>
  <si>
    <t>هنا في سجن طرة تحقيق يسلبون من المعتقلين الغطاء الذي يدفئون به، اتتخيلون أنهم يمنعون الغطاء ويمنعون دخول الملابس في هذا البرد القارس، وكل ثلاث أشخاص، يضعون فوقهم بطانية واحدة، اتعلمون أن هنا في السجن لو الضابط مثلا لم يعجبه شخص يضعه في غرفة الدواعي الأمنية، هذه الغرفة لا يسمح فيها إلا بالملابس الداخلية وبدلة السجن فكل ثلاث أشخاص معهم غطاء واحد ويضعون فوقهم وأسفلهم غطاء واحد. أما الأشخاص الذين يدخلون غرفة التأديب، هى غرفة ضيقة جدًا لا يسمحون بدخولها إلا بالملابس الداخلية ويعطون المعتقل نصف بطانية فقط بعد الساعة 7 مساءً ويسحبونها منه الساعة 7 صباحًا. كل ما اتمناه في هذا السجن أن أفهم بماذا يفكر هذا الضابط؟ من المستحيل طبعًا أن يفكر في أن هذا المعتقل انسان مثله، بماذا يفكر هذا الضابط؟ ما يكون شعوره؟ وهل يرضى لو إبنه في مثل هذا الموقف؟ قبل دخول هذه الغرف سواء أكانت لدواعي أمنية أو للتأديب يتم حلق شعر المعتقل، لكى يتم تعذيبه فقط لأنه يطالب بحقوقه داخل السجن وأن يتم معاملته كأنسان، يمكن انني لا أجرؤ على الحديث أمام الضابط لكني استطيع أن اكتبه وأعلم انه سيراه ولكن لكى يتم الضغط عليهم حتى يتوقفوا عن هذه الافعال الحيوانية. قولوا لهم وانتم تقرأون هذا الجواب اسمحوا بدخول البطاطين، هنموت من السقعة.</t>
  </si>
  <si>
    <t>عامل ايه يا اسطى وحشتنى والله , العيال عاملين ايه ؟؟ مش عارف اليومين دول دماغى بقت مشغوله بالشارع والخروج ليه , مع انى قبل كده مكنتش بفكر ...المهم انا حلمت حلم وحش قوى وبطنى وجعانى وقولت لازم احكيلك عليه ..بس ارجوك ابعتلى الرد وقولى الحلم دا ممكن يتحقق بجد ؟؟؟متكدبش على ..اسمع بقى حلمت ان جالى عفو وخرجت انا وطارق مساكن , المهم طلعت ملقتش ولا واحد مستنينى , تقريبا علشان كنت محبوس فتره طويله واتنسيت , المهم روحت مواصلات حتى امى مكنتش مستنيانى , روحت البيت اخواتى وامى فرحوا بى وانا كنت زعلان وجه فى بالى انا اتنسيت قوى كده ؟ بس مردتش اتكلم مع امى اتكسفت منها , وقولتلها انا لو كنت خرجت زمان كان زمان فى ناس كتير مستنيانى ...ومكنتش لاقى حد اتصل بيه ينزل معاى .خلصت الحلم انا عارف انه وحش قوى بس معش كنت عايز احكهولك ...انتوا فعلا ممكن تزهقوا وتنسونى ؟؟؟ رئيس المباحث هنا مطلع عين امى وعمال يقولى وحياة امك هرحلك زى ما عملت رامى السيد وكل يومين يدخل يفتش اوضتى وياخد منى البطاطين ...حأول تكلم نورهان تكلم دومه يبعتلى بطاطين , هو بعتلى جواب قالى لو عايز حاجه قولى بس انا مش بعرف اقابله علشان هو ف عنبر بعيد عنى .</t>
  </si>
  <si>
    <t>زملكاوي قصير من داخل سجن الحضرة. الاسم: مشجع مظلوم كنتوا فين تأليف: عبدالله الجندي كنتوا فين رحتوا فين لما الدنيا اسودت في وشي مهنش عليكوا تقولوا معلشي سا صحاب منغير رخصة دي الكلاب ليها رخصة لو هان عليكوا العيش والملح يهون عليكوا البكي والجرح دا الكلب بيزعل علي صاحبة اما انتوا صحاب ولا تسوي في سوق الرجالة بلا قيمة وبتخدو فيزا وتأشيرة.. ولا ليكوا عزيز ولا غالي دا الجدع اتخدع فيكوا.. والعشكرة هانت عليكوا يا صحاب كدة وعقارات فين الرجولة يا حضارات وهو يقول مصلحتي والجدع يقول رحتوا من رحتي رحتوا فين كنتوا فين</t>
  </si>
  <si>
    <t>لم أكن أعلم أن ابني أنس عبد الله شحاتة خطاب، أو أنس خطاب”، كما أحب أن أسميه، الذي لم يكمل عامه الرابع، يهدد الأمن القومي وعرش السيسي، والمنظومة الحاكمة في مصر، إلا عندما زارتني زوجتي وأبنائي أحمد وأنس منذ أسبوعين فى سجن العقرب”، اللعين”، وذلك لمدة تقل عن 10 دقائق، وتتم الزيارة فى كابينة فيها تليفون، ويفصلني عن زوجتي وأبنائي زجاج سميك بغيض الشكل والهيئة.وأثناء الزيارة ومحادثتهم من خلال التليفون فوجئت بضابط المباحث والضابط النظامي النقيب حمدي”، هكذا ينادونه، يدخل الغرفة التي بها الأولاد والزوجة ويشير بانتهاء الزيارة وكنت قد شرعت بالحديث إلى أنس الصغير، والذي حرمت منه شهوراً وشهوراً، التي تمنع فيها الزيارة في سجن العقرب لسبب أو بدون سبب.المهم أشرت إليه أنني أرتقب فقط بدقيقة حتى أعمل الحديث مع ابني الصغير أنس، وإذا بالضابط يرفض وكأنني ارتكبت جريمة، وإذا بابني ينظر إلى هذا المخلوق الطويل عريض المنكبين ذي الشارب الكث خلفه، وينفجر الطفل الصغير فى بكاء وصريخ، وألقى بالسماعة واحتمى بأمه، وعبثاً حأولت تهدئة الصغير، وانتهت الـ10 دقائق زيارة بغمّ ونكد، أدخلها علينا هذا المخلوق، وانصرف الصغير في بكاء وعويل، وانصرفت إلى زنزانتي أفكر فى الأمر. ما هي الاستفادة التي استفادتها المنظومة الأمنية في مصر من حرماني من الكلام مع ابني لمدة دقيقة؛ حتى يقول لي: مع السلامة يا بابا”، أم أنني لا أستطيع وأنا أستاذ جامعة أن أقدر الخطورة الأمنية لأنس خطاب؟ وذكرت ملياً وقلت لنفسي: هل نزعت الرحمة من قلوب هؤلاء أم أنهم ينفذون الأوامر بلا عقل؟ ولكنى قلت في نفسي: أنت أستاذ اقتصاد إيش فهّمك في الأمن”، ولهذا فكرت هل أنس بهذه الخطورة وكلمة مع السلامة يا بابا بهذه الخطورة؟هل تجرأ أنس وفكّر في الترشح لإنتخابات الرئاسة المقبلة وأنا لا أدري؟ أم أن أنس يمثل خطورة على المصالحة بين فتح وحماس وصفقة القرن؟ أم أنس مسؤول عن مقتل ريجيني الإيطالي؟ أم أنه قد جاء إلى سجن العقرب اللعين وتفحصه جيداً ليُعد خطة هو وأصحابه في (k.g 1)؛ لتهريبي من السجن، أم أنه المسؤول عن الانهيار الاقتصادي وزيادة المديونية العامة وارتفاع الأسعار؟ أم أنه مسؤول عن انهيار قيمة الجنيه المصري؟! فكّرت ملياً وقلت: كل شيء في بلدنا أصبح جائزاً.. عليه العوض يا مصر. عبد الله شحاتة خطاب سجين العقرب منذ 3 سنوات أستاذ الاقتصاد ومساعد وزير المالية الأسبق، والخبير المالي بصندوق النقد الدولى شاركها</t>
  </si>
  <si>
    <t>بسم الله الرحمن الرحيم السيد المستشار / رئيس محكمة جنايات القاهرة المنعقدة بمعهد أمناء الشرطة 21 مارس 2017 يتقدم بهذا / عصام سلطان الوارد اسمي بقرار اتهام قضية فض رابعة المنظورة بجلسة اليوم بالآتي: على إثر رفضي المشاركة في مشهد الانقلاب مساء يوم 3-7-2013 بمقر وزارة الدفاع ، أصدر الجنرال قائد الانقلاب العسكري قراره باعتقالي يوم 4-/7-2013 وبدأت عملية مساومة لالغاء القرار مقابل تأييدي للانقلاب فرفضت، وبعد أيام تم القبض علي بتاريخ 29-7-2013 وتجددت المساومات وتجدد رفضي بل واصراري على رفض الانقلاب. ومنذ إيداعي سجن العقرب بما فيه من انتهاك لكافة الحقوق الآدمية من تعذيب ومنع الطعام والشراب والدواء والكتب والزيارة وغير ذلك والمساومات لا تتوقف ورفضي يستمر في تأييد الانقلاب العسكري. وكلما أوشكت مدد الحبس الاحتياطي على الانتهاء يصدر الجنرال قائد الانقلاب التعليمات بقضية أخرى. فصدرت تعليماته بحبسي سنة بتهمة السلام عليكم” وإلقاء السلام على جنود الأمن المركزي لعلي أؤيد الانقلاب فازددت إصرارا على رفضي ثم صدرت تعليماته بحبسي سنة أخرى بتهمة ضرب لواء شرطة لأؤيد الانقلاب فازددت عزما على رفضي كذلك. فصدرت تعليمات مؤخرا بوضع اسمي ضمن المتهمين في قضية فض اعتصام رابعة العدوية الذي جرت وقائعه يوم 14-8-2013 أي بعد صدور تعليماته الأولى بالقبض عليّ بأربعين يوما وبعدالقبض الفعلي علي بستة عشر يوما !!! لتبدأ سلسلة جديدة من المساومات لتأييدي الانقلاب فيتم حرماني من جميع حقوقي أمامكم من استلام قرار الإحالة وأوراق القضية والالتقاء بالمحامين وغير ذلك لإجباري على تأييد الانقلاب وإلا سوف يحكم بإعدامي ! السيد المستشار / إما أن تعيد إلي حقوقي كاملة بمحاكمة صحيحة وضمانات مكفولة حسب نص الدستور والقانون والمواثيق الدولية التي وقعت عليها مصر وإما أن تنفذ تعليمات قائد الانقلاب وفي هذه الحالة فلا داعي لعرض الأحراز أو سماع الشهود أو غير ذلك والأفضل أن تحكم بإعدامي مثل قضاة كثر حكموا بإعدام 528 مصريا من أول جلسة محاكمة وبدون أية إجراءات أما أنا فإن إجابتي واضحة جدا وهي: لن أؤيد الانقلاب العسكري ومرحبا بالبدلة الحمراء عصام سلطان 21/3/2017</t>
  </si>
  <si>
    <t>بحلول يوليو/تموز 2017، تمر أربع سنوات كاملة على اعتقالي بسجن العقرب، هي عمر الانقلاب&gt;الانقلاب العسكري أيضاً على الإرادة الشعبية والتجربة الديمقراطية الوليدة من رحم ثورة 25 يناير/كانون الثاني العظيمة، وإن اتخذ الانقلاب&gt;الانقلاب شكل الصراع مع رئيس أو حزب أو جماعة، إلا أن حقيقته في الأول والأخير، صراع مع الثورة للقضاء عليها، بإستغلال طريقة وأداء ذلك الرئيس أو الحزب أو الجماعة ونواياهم الحسنة أثناء وجودهم في الحكم. وكلما ازدادت عليّ جرعات التعذيب المتواصلة بزنزانتي الانفرادية المظلمة، وزادت بها مساحات الاستباحة الجسدية والمعنوية بالمنع من الطعام والشراب والهواء والنوم والعلاج والزيارة والورقة والقلم والكتاب، ازددت إشفاقاً على سجانيّ ومعذبيّ، وازددت إيماناً بالحرية لي وله ولمصر المخطوفة في يد مجموعة من المراهقين. وكلما اشتاقت نفسي لرؤية أولادي -مجرد رؤيتهم فقط- ازددت يقيناً بأنهم وجيلهم من الشباب يستحقون مني المداومة على الصبر والصمود والثبات على القيم والمبادئ التي ألزمت بها نفسي منذ نعومة أظافري في حياتي الخاصة والعامة، بل يستحقون أكثر من ذلك، بذل نفسي حتى الموت. وكلما تابعت حياة المواطن البسيط، من تدهور وغلاء وإهمال وتهميش وقروض وفساد ومطاردات وتشريد ويأس وإحباط وانتحار، تأكد اعتقادي بأن أصل كل ذلك هو الاستبداد! وكلما ترامت لمسامعي أنباء التفريط والتنازلات عن الثروات والنيل والأرض والعرض، تيقنت أكثر بأن الطريق الوحيد للاستبداد في سبيل تثبيت أركانه الواهية، هو طريق الخيانة، ومزيد من الخيانة، كالسراب بالهواء يحسبه الظمآن ماء حتى إذا جاءه لم يجده شيئاً ووجد الله عنده فوفاه حسابه والله سريع الحساب. وكلما سمعت عن شخوص القابعين في سدة الحكم والتشريع والعدل وأدائهم الفاضح، تأكدت من صحة موقفي الذي كان.. يوم تقدمت عام 2012 للبرلمان بقانون لعزل هؤلاء الفاسدين عن المناصب العامة، ولكن المحكمة الدستورية ألغت ذلك القانون فور صدوره، إيماناً بمبدأ المساواة في الحقوق بين السارقين والمسروقين. فعاد السارقون وجاع المواطنون، وتذكرت أيضاً بحرقة ومرارة حكم القضاء بوقف الإنتخابات النيابية عام 2013 فوقفت الإنتخابات لتتقدم الدبابات. كما تذكرت كذلك ما قدمته من مشروع قانون استقلال القضاء الذي طالما طالبت به قضاة مصر منذ عام 1986 عبر ناديهم برئاسة المستشار العظيم المرحوم يحيى الرفاعي، إلا أن النادي نفسه عدل من موقفة حين تغير مجلس إدارته. وكلما وصلتني رسائل الاعتذار من بعض من شارك في ظلمي، من القضاة والسياسيين والكتاب والإعلاميين وزملاء النضال الوطني الطويل، على ما كان منهم وصدر عنهم من مواقف اكتشفوا خطأها في حق أنفسهم وغيرهم، وهي رسائل ممزوجة بالدم والعبرات، وجدت نفسي أجنح إلى العفو والمسامحة والغفران، وتمنيت لو عاد الصف الوطني مرة أخرى للالتئام والعمل المشترك لمواجهة العدو الخارجي المعروف، والذي يدير صراعات المنطقة بمساعدة عملائه ووكلائه من المستبدين والفاسدين في أقطارنا العربية المأزومة. وكلما سرحت بفكري وخيالي ودققت النظر في حوادث وتقلبات التاريخ، وتأملت نواميس الكون والحياة وحكمة الخالق العظيم سبحانه، ازددت إيماناً بجيل الشباب الحالي، فهو أفضل من جيلي والأجيال التي سبقتني حتى مائتي عام مضت على الأقل، أجيال التصفيق والنفاق والكرباج منذ حكم محمد علي وأبنائه ومن بعدهم! فإلى هذا الجيل الذي ذاق الحرية وعاشها بعد أن دفع ثمنها في يناير/كانون الثاني 2011، إلى هذا الجيل الذي لن يفرط في حريته ولن يرضى لها بديلا أبداً. إلى هذا الجيل الذي تخلص من عادات وتقاليد الآباء والأجداد البالية، وتمرد على الخرافات والأوهام والخزعبلات، إلى هذا الجيل الذي قهر الظلم والخوف واليأس، إلى هذا الجيل الجميل، أبث مراجعاتي أو قناعاتي التي كانت وستكون بإذن الله. عصام سلطان - يوليو/تموز 2017 - من داخل قفص الاتهام ذي الطبقتين الزجاجيتين والحاجزين الحديديين.</t>
  </si>
  <si>
    <t>البرجولة .. مش بإيدي والله العظيم وانت عارف ان السجن ده ضمن جهاته.. وكل جهة بتعدي اللي هي عايزاه.. قالهالي الضابط بكل أسف كانت الساعة الحادية عشرة مساءًا.. صخب وجلبة وضوضاء وأصوات عالية من جراء تحريك حديد صدئ على بلاط عنبر 22 بسجن العقرب..استيقظ النائمون وهب الساهرون.. الكل يراقب ما يحدث .. أخيرا السراير وصلت..هننام على سراير.. ومراتب!! لم نصدق أعيننا حتى بعد دخولها الزنازين وإغلاق الأبواب المصفحة.. حدث ذلك مساء الخميس.. صباح السبت تحدث مداهمة جديدة وكبيرة.. ضباط ومخبرون وشاوشية.. تفتح الزنازين عنوة .. تؤخذ السراير والمراتب بكل عنف وقسوة من ذات الوجوه التي كانت مبتسمة أول أمس.. اسأل الضابط الكبير عن سر هذا التخبط والتضارب .. يجيبني: إنت عارف إن السجن ده بالذات (مركوب من خمس جهات) وكل جهة بتعمل اللي هي عايزاه.. وأنا مش بإيدي حاجة والله. أخيرا.. بعد مدأولات ومعارضات عميقة.. ووصلنا مع إدارة السجن إلى الموافقة على تغيير اتفاقية التمر”.. بموجبها يتم شراء ثلاث تمرات لكل معتقل من كافتريا السجن - طبعا بعد إضافة 25% من أرباح الإدارة - توزع التمرات الثلاثة يوميا بشرط تسليم المعتقل للثلاثة نوات المستخلصة من تمرات الأمس. بدأنا تنفيذ الاتفاقية صباحا بتوزيع التمر في اليوم الأول وكلنا أمل في الافطار عليها عند أذان المغرب.. بعد ساعات من التوزيع تداهمنا حملة كبرى من الضباط والمخبرين.. يداهمون الزنازين.. يجردونها من كل شيء.. وفي المقدمة التمرات الثلاثة.. ! أتعجب من التصرفات وأسأل ضابط التجريدة ! ما هو مصير الاتفاقية؟ وما هو مصير أموالنا التي تقاضيتم بها أرباحا؟ يجيبني: السجن مركوب من خمس جهات.. في الأحوال النادرة التي يسمح فيها بزيارة أهالينا ..تصدر التعليمات بمدة الزيارة نصف ساعة من خلف الزجاج.. تتبعها تعليمات بإنقاصها إلى ربع ساعة..تأتي بعدها تعليمات بإنقاصها إلى عشر دقائق.. تتلوها تعليمات بإمكانية السلام فقط على الأطفال الصغار بما لا يتجاوز دقيقة واحدة..تنتهي بتعليمات بإلغاء السلام على الأطفال ثم إلغاء الزيارات نهائيًا..دخل أحمد عارف كابينة الزيارة في الفترة ما بين تعليمات وتعليمات.. بعد أن أنهى الدقائق العشرة خرج يسلم على طفليه أسلم وماجد.. منعه الضابط النظامي من السلام.. تدخل ضابط المباحث لتمكينه من السلام..اختلف الضابطان.. تشاجرا.. تطورت المشاجرة إلى استخدام الأيدي.. كل ذلك أمام أسرة أحمد عارف (فضيحة أمام الأجانب) أسأل الضابط الذي يعلوهما في الرتبة عما يحدث.. يجيب: السجن مركوب. تمر على جهاد الحداد سنة كاملة لا يرى فيها أسرته .. تتحايل زوجته وابنته نور هلة رؤيته..تختبأن أمام بوابة السجن ليمان طرة لرؤية جهاد وهو نازل من سيارة الترحيلات مقيدًا بالحديد.. بمجرد أن تلمحه ابنته نور تهرول للارتماء في أحضانه.. بابا.. بابا.. يكون ضابط المباحث أسرع منها ومنه فيحول بينهما.. تصرخ الطفلة وتبكي.. لا يأبه بها الضابط وسط ذهول الأهالي الواقفين..حين يعود إلينا جهاد ويقص علينا ما حدث.. أنفعل وأعاتب ضابط السجن.. يرد عليّ: السجن مركوب.. أكرر ما ذنب طفلة عندها ست سنوات؟ يؤكد: قلتلك السجن مركوب.. بعد تزايد حالات الوفاة داخل السجن يمر علينا مساعد الوزير…يأخذ على نفسه العهود والوعود بتوفير الخدمة الصحية للمعتقلين وعلاجهم كما ينص القانون.. يبدأ المعتقلون بطلب العرض على الأطباء.. تصدر تعليمات جديدة بقصر العلاج على الحالات الحرجة فقط..تتلوها تعليمات بقصر العلاج على من هو على مشارف الموت فقط..تتبعها تعليمات بقصر العلاج على من هو في حكم الميت فقط..نتذمر ونعترض.. يرسلون إلينا طبيبا شابا مهذبًا ولطيفًا.. يشكو إليه سامي أمين في الزنزانة المواجهة لي من أن الأنسولين قد فسد لعدم وضعه داخل ثلاجة.. يجيب الطبيب بكل ثقة: هو الأنسولين بيتحط في ثلاجة؟ الأنسولين لا يحفظ إلا خارج الثلاجة!! أما أنا فأطلب منه فلاجيل لعلاج الأمعاء.. فيرد علي ساخرًا: الفلاجيل لا علاقة له بالأمعاء.. تدور رأسي مكان قدماي.. أستغيث بإدارة السجن.. إلحقوني.. يجيبونني: إنت عارف كويس إن السجن مركوب.. هكذا نعيش داخل سجن العقرب.. تعليمات ثم تعليمات ضدها.. تعليمات ثم تجريدات.. تعليمات ثم إلغاءات للتعليمات.. لأن السجن في النهاية.. مركوب.. أو ملبوس.. أو منحوس.. في البداية اعتقدت أنه مركوب من الجن ولكن الجن جهة واحدة وليس خمس جهات.. وحتى في حالة ركوبه فإن لدينا من المشايخ من يستطع أن يتعامل مع الجن الأزرق ويحرر السجن منه.. إذن ما هي حكاية الركوب؟ في أثناء خروجي ودخولي السجن ذاهبًا وعائدًا من الجلسات، ألمح تلك البرجولة الجميلة المشيدة على أعلى موقع بالسجن لتكشفه كله، بالمناسبة هواؤها رائع صيفًا وشمسها أروع شتاءًا يجلس تحتها خمسة من الرجال المهمين، يرتدون أشيك الثياب وأحدث الموضات من ساعات ونظارات شمس، وما لا يقل عن ثلاث موبايلات.. يضع اثنين منهم على أذنيه اليمنى واليسرى، والباقي بجوار القهوة والسجاير على المنضدة.. دائمًا هم منفعلون في أحاديث هامة.. يقال. وبعض القول ظن.. أن هؤلاء الرجال يمثلون الجهات الخمسة الراكبة..المباحث الجنائية.. الأمن الوطني.. المخابرات العامة.. المخابرات الحربي.. الرئاسة.. يتوزع ضباط السجن النظاميون وضباط المباحث والمخبرون والشاوشية.. وحتى المسجونون الجنائيون.. يتوزع هؤلاء جميعا في تبعيتهم المعلنة أو السرية على هؤلاء الخمسة الراكبين.. وذلك في مراقبة حركتنا داخل السجن.. ماذا أكلنا وماذا تفوهنا به في الأحاديث الجانبية و حتى دخول الحمام.. فحركتنا دائما مرصودة بعناية فائقة من كل جهة.. برجالها التابعين لها.. بتقارير شفهية ومكتوبة، بخلاف التقارير المصورة عن طريق الكاميرات فوق رؤوسنا على مدار الساعة.. وفي نفس الوقت تقوم كل جهة بمراقبة الجهة الأخرى .. فالكل يراقب والكل مراقب.. والكل يحتسب للكل.. ولا بأس أن تسمع أذناك ألفاظ ضجرهم من بعضهم البعض.. مؤخرًا.. تمت تغييرات في قيادة السجون. مرت علي القيادة الجديدة بزنزانتي.. سألته هل هناك نية لإنهاء تلك الحالة داخل السجن وتطبيق لائحة السجون؟ أجابني هرد عليك.. مر شهران ولم يرد أحد.. وبقي السجن مركوبًا كما هو.. هكذا أتابع وأراقب بكل متعة.. متعة حقيقية فعلا..أخطر وأهم بقعة في مصر .. سجن العقرب.. وقد تفرغت لها الدولة المصرية بكامل أجهزتها وسخاء إنفاقها.. لتطمئن على برامج التعذيب التي تمارس بحقنا على أجمل وأكمل وجه وليغذي المسؤولون القابعون في مكاتبهم خارج السجن، وهم يتابعون التقارير والشاشات الموصلة بكاميرات السجن، حالة الشبق الدموي والسادية التي يعانون منها دون إشباع .. تاركين شعبًا بأكمله يفترسه الجوع والغلاء.. ولكنها متعة ممزوجة بالأسى والحسرة على ما وصلت إليه بلادنا.. وكم ذا بمصر من المضحكات.. وحسبك سجن العقرب بها ولكن ضحك كالبكا.. على أهلها وعلى حظها عصام سلطان”</t>
  </si>
  <si>
    <t>هل يجرؤ النظام على إجراء إنتخابات رئاسية حرة ونزيهة؟ بدءاً من إتاحة الفرصة للمرشحين وأنصارهم في الدعاية وتمكين المندوبين والوكلاء والاقتراع السري، تجريها حكومة إنقاذ وطني مؤقتة ومستقلة، تحت إشراف قضائي كامل ومراقبة حقوقية، ونهاية بإعلان نتيجتها دون تلاعب؟ سأفترض شرعية كافة الإجراءات التي اتخذها النظام خلال السنوات الأربع الماضية، من قرارات وقوانين وأحكام عاصفة بالحقوق والحريات، وسأفترض صحة ما صدر عن النظام من بياناتٍ وتصريحات ناسفة لكل صور التعذيب والقتل والتصفية الجسدية، حتى للباحث الإيطالي ريجيني.. وسأفترض أن عدد المعتقلين ليس مائة وخمسين ألفاً، وأن القروض لم تبلغ 92 مليار دولار، وأن الدولار ليس بعشرين جنيهاً، وأن رغيف العيش لم يبلغ جنيهاً.. بل إنني سأذهب لأبعد من ذلك بكثير، وهو أن الدستور الحالي لم تضعه لجنة معينة من عدلي منصور، المعين من وزير الدفاع السابق، بمعنى أنه ليس دستوراً لقيطاً. سأفترض صحة ذلك كله لأعود لأصل السؤال: هل يجرؤ النظام على إجراء إنتخابات حرة؟ ويمكن إبداء السؤال بطريقة أخرى: ما الذي يستهدف النظام تحقيقه أولاً حتى يجري إنتخابات حرة؟ هل يريد مثلاً الارتفاع بأحكام الإعدام من 1600 حكم إلى خمسة أو عشرة آلاف؟ أو زيادة عدد المعتقلين إلى نصف مليون؟ أو توسيع قائمة الكيانات الإرهابية إلى عشرة ملايين اسم؟ أو مضاعفة القروض لأكثر من ذلك؟ أو الوصول بسعر الدولار إلى مائة جنيه؟ أو رغيف العيش إلى عشرة جنيهات؟ أو التنازل عن أرض سيناء كلها، وليس تيران وصنافير فقط؟ أو إعادة تظبيط الدستور اللقيط..؟ تصلني الأخبار باعتزام بعض الشخصيات البارزة الترشح للإنتخابات الرئاسية المقبلة.. منهم من سبق له الترشح عام 2012، ومنهم من لم يسبق له الترشح.. منهم العسكريون ومنهم المدنيون.. منهم الجاد ومنهم الكومبارس.. لا أستطيع التكهن بمن سيفوز، لكنني أستطيع الجزم بمن سيحصل على صفر كبير إذا ما أجريت إنتخابات حرة. يخشى النظام من المستقبل بكل احتمالاته.. ففي حالة تزويره الإنتخابات، وبالتالي تحقيق طموحه في الاستمرار في الحكم، فليس أمامه إلا الاستمرار والسير في نفس الطريق الذي بدأه منذ أربع سنوات، وهو المؤدي عما قريب إلى انهيار مؤسسات الدولة.. بل انهيار فكرة الدولة في معناها ومبناها.. وفي حالة إجراء إنتخابات حرة، وبالتالي سقوطه، فليس أمامه إلا الهروب خارج البلاد قبل إعلان النتيجة، وربما قبل بدء الإنتخابات.. كل السيناريوهات مفزعة له.. وهو ما يفسر حركته المتوترة والمتشنجة والمتناقضة.. تفكيره في تعديل الدستور ثم العدول عن الفكرة ثم معاودة التفكير ثانية.. الذين خططوا ليوم 3 يوليو 2013 من الأطراف الأجنبية وممثليهم، باتريسون وأشتون وبرناردينو، لم يخطر ببالهم ما ستلقاه خطتهم من مصير.. اعتقدوا أن مرسي سيخضع بسرعة وينهار، وأن غبار مسرح 30 يونيو/حزيران بإخراج خالد يوسف سيُغطي ويخفي معالم المشهد كله، وأن صورة شيخ الأزهر وبطريرك الأقباط خلف وزير الدفاع سيشرعن فعلتهم في الأرض وفي السماء، وأن سحق المظاهرات وإبادة الاعتصامات هي بمثابة عملية بسيطة كشكَّة الدبوس، إلا أنه وبمجرد بدء تنفيذ الخطة تبيَّن خطأ حساباتهم تماماً.. فقد انكشفت الحقائق أمام الناس بالصوت والصورة، وتعرَّى كل من شارك فيها ولو بالصمت، وتبرأ منهم من استيقظ ضميره الوطني، وتراجعت الأطراف الأجنبية خطوات إلى الوراء إلا إسرائيل بالطبع، وبقي مرسي كما هو -شوكة في الحلق- لا يمكن الوصول إلى حل سياسي يحترم إرادة الشعب إلا من خلاله وبوجوده كطرف أصيل.. الطريق أمام النظام لتعديل الدستور مسدود.. أم المشكلات أمامه فهي الإنتخابات.. هي الحلقة الواهية أو النقطة الأضعف في جسده المتهالك الراقد داخل غرفة الإنعاش.. لن يجد حلاً لعزوف الشعب بالكامل عن المشاركة أو التفاعل مع تلك الإنتخابات.. فضيحة اللجان الخالية في الإنتخابات الماضية ما زالت أمام عينيه حتى مع زيادة أيام الاقتراع.. لو زادها شهراً لن يذهب أحد.. تنقسم القوى السياسية إلى فريقين: فريق يرفض الإنتخابات من حيث المبدأ.. مشاركة وتفاعلاً ونتائجَ، ومعظمه ممن يقف على أرضية رفض النظام كلية.. شكلاً ومضموناً.. جملة وتفصيلاً، وفريق ثانٍ يقف على أرضية 3 يوليو ممن كانوا مع النظام في بداياته ثم اختلفوا بعد ذلك، وهو الفريق الذي يحتمل أنه سيخرج منه المرشحون المنافسون للنظام.. أياً كان الأمر، وبصرف النظر عن صحة وخطأ المواقف السياسية، سابقاً أو لاحقاً، فإنه ليس أمام الفريقين إلا التعاطي مع الحدث لتحقيق أكبر استفادة عامة ممكنة، ربما تصل لإسقاط النظام من خلال الضغط.. والضغط الشديد.. على النقطة الأضعف.. نقطة الإنتخابات الحرة.. هذه هي اللغة التي يفهمها العالم.. في صيف 2010 وقبيل إجراء الإنتخابات البرلمانية في عهد نظام مبارك، نشرت جريدة المصري اليوم مقالاً لي، أعتب على الإخوان موقفةم وأدعو فيه القوى السياسية إلى مقاطعة الإنتخابات، على حسب ما اتفقنا عليه داخل الجمعية الوطنية للتغيير بعد مدأولات طويلة انتهت إلى أن أي مشاركة في الإنتخابات ستُعتبر من قبيل إسباغ الشرعية على نظام مبارك الفاسد، ومن ثم تمكينه من إتمام عملية التوريث.. كان للإخوان المسلمين رأي آخر مخالف، وهو المشاركة في الإنتخابات.. تمسك الإخوان برأيهم وأعلنوه لنا على لسان ممثليهم في الجمعية الوطنية.. عصام العريان ومحمد البلتاجي.. تعاملنا بشكل ديمقراطي يحترم كل منا إرادة الآخر ولا يحمله على رأيه.. دخل الإخوان الإنتخابات.. تم تزوير الجولة الأولى بنسبة 100% لصالح النظام.. استدراك الإخوان موقفةم بسرعة وأعلنوا انسحابهم.. وقع النظام في حيص بيص.. استكمل التزوير.. سقط بعد أيام.. إذن تتعدد المواقف وتتباين، بل وتتغير من وقت لآخر بين الفرقاء السياسيين وربما داخل الفريق الواحد، لا توجد ثوابت أو مطلقات في السياسة.. المهم هو تعرية نظام الاستبداد.. كل بطريقته.. زيادة في الضغط والتعرية أمام العالم، وربما الإسقاط الكامل للنظام المستبد الفاسد، اقترح عليَّ صديقي المشاغب والمعتقل معي بالعقرب أن يعلن الإخوان الآتي: [ما زلنا متمسكين بالشرعية وبموقفنا الرافض للحوار مع الانقلاب&gt;الانقلاب، وبالرغم من غياب أكبر فصيل سياسي داخل المعتقلالت بما يقدح في أي إنتخابات تجري في غيبته.. إلا أننا ليس لدينا مانع من الحوار حول كل الموضوعات التي من شأنها انتشال مصر من الضياع والفشل والإفلاس والاقتتال الداخلي مع الفائز في الإنتخابات.. بشرط أن تكون حرة..] بعد أن انتهى صديقي من هذه الكلمات قلت له: ستسومك إدارة السجن سوء العذاب.. وسيعتبرك بعض إخوانك من المفرطين في الثوابت.. عصام سلطان سجن العقرب - أكتوبر 2017</t>
  </si>
  <si>
    <t>للاماكن الي فضيت فجاة في بيوت اهلها كانو متطمنين ببعض ... سلام ..للي شايلة القفة لوحدها بودانها الاتنين والي فيها .. سلام للي كل يوم بتبص علي رقمه علي الموبايل وتدخل تبص علي سريره الفاضي وتبقا وحدها مع دعاها .. سلام يملا قلوبكم يطمنكم ان تهمهم باطلة ... باطلة... وهيرجعولكم بالبراءة في يوم.. - اما القلوب الي اتغيرت من ساعة اشاعة عن ترحيلة وغاز وان فيه شهدا ... مش لاقي غير اني اتمسح في رحمة ربنا وكرمه يملا قلوبكم بنوره ويمالاها يقين بقدرته علي رد حقكم ليكم.. - متاكد من ايمانكم يا عمو بانك هتاخد حق شريف وبيتكم هيملاه سلام (ولو منقوص) يساعدكم في مداوة قلوبكم ... وتاخدو جائزة الاختبار الصعب ده.. - العدل حياة .. صاحبة هيفرضه ... يداوي قلوب اهالي ترحيلات - أبو زعبل .. #شريف_صيام يفضل اسمه يفكرنا بشاب قلبه الابيض مجأبوش يشوف ناس جنب بيته في ازمه (هو خارج جميع اطرافها) وميساعدش واتظلم والثمن كان حياته ... شريف .. هنتقابل في يوم انا مستنيه ... وعندي يقين انك هتبقا بتضحك في وشي .. واني هبقي رافع راسي قدامك ... سلام</t>
  </si>
  <si>
    <t>ولابد من يوم معلون تجتمع فيه الخصوم ابطالنا قد اي حد في اي حته وفي اي وقت الي اخواتنا المرابطين علي ثغور التالته يمين وسجون بلادنا من اقصاها الي اقصاها ابناؤنا في طرة الملعونة وعقرب الموت ووادي النطرون وأبو زعبل والحضرة ومديرية امن إسكندرية عاصمة سجون جماهير الكورة المصرية.. مهما الطرق بيننا باعدت والسبل بنا تقطعت سيظل رابطنا وسر قوتنا عهد لم يمت هو عهدنا الذي قطعناه علي انفسنا منذ 10سنوات..2007 كانت بداية قكرتنا. ابطالنا نفسهم عزيزة وراسهم مرفوعة مابتتكسرش. تعلمنا الوفاء والانتماء والصمود واخوية الدماء تعاهدنا كاخوة وليس اصدقاء كانت دائماً فكرتنا ان نعيش افراد أولتراس منفردين وفريدين وان نحي فى يوتوبيا مدينتنا الفاضلة التي بنيناها سوياً بايدينا ودمائنا وتضحياتنا وفديناها بحياتنا.. فكرة نقية وبروحها تعيش اسلوب حياة خالية من اي شائبة او دنس.. والله لسه زي ماحنا مهما الخسيس جرحنا. لن يهزم الحق في مدينتنا ، وظننا بالله انه لن يضيعنا.</t>
  </si>
  <si>
    <t>إلى اهلي وإخواني السلام عليكم ورحمة الله وبركاته ربما هذه اخر كلماتي معكم خلف القضبان واسوار الظالمين ,, أهنئ نفسي بهذه الكرامة من الله واستبشركم في اللحاق بركب الانصار لنصرة دين الله ، وبناء أسس العزة والكرامة لنا ولأبنائنا والاجيال القادمة ( من المؤمنين رجال صدقوا ما عاهدوا الله عليه فمنهم من قضي نحبه ومنهم من ينتظر ومابدلوا تبديلا ) وهذا ليس محنة نعيشها او بلاء نحياه ولكنها حرب على الحق منذ نشأة الخليقة إلى يوم ان يرث الله الارض ومن عليها والحرب سيجال وان كنا اخفقنا في هذة الجولة والمدافعة فالقادم لنا بإذن الله حتي يتحقق موعود الله لنا { وعد الله اللذين امنوا وعملوا الصالحات ليستخلفهم في الارض كما استخلف اللذين من قبلهم وليمكنن لهم دينهم الذي ارتضي لهم } وهذه الاحكام الجائرة لا تزيدنا الا قوة وصلابة واستمساكاً بالحق {فاقض ما انت قاض إنما تقضي هذه الحياة الدنيا } ولا تستعجل النصر لان الامور تجري بمقادير ولكن علينا بالصبر والعمل الدؤوب ( فلا تعجل عليهم انما نعد لهم عدا ) - وعلينا بوحدة الصف والاتفاق ولا داعي للخلاف المذموم في هذه المرحلة لان المستفيد الوحيد هو عدونا المترقب لنا والمتربص بنا الدوائر وعلينا بالتوبة والاثابة الي الله دائماً وابداً . - ولا انسي تقديم تحياتي لقاداتي الاوفياء الصادقين وودتُ ان اُقبل ايديهم واقدامهم د/محمد مرسي الرئيس الشرعي و د/محمد بديع المرشد العام للإخوان المسلمين احييهم علي ثباتهم ووفائي ببيعتي لهم ثابتاً صابراً محتسباً حتى القى الله عز وجل على ذلك ولاتنسوني من صالح دعائكم ،، والملتقي عند حوض النبي صل الله عليه وسلم اخوكم العبد الفقير الي الله عمرو القاضي ...</t>
  </si>
  <si>
    <t>أستحلفكم بالله الذي جعلناه غايتنا .. حافظوا علي ربانية الدعوة ...لا تنازعوا فتفشلوا..أطرحوا حظوظ أنفسكم تحت أقدامكم...سيجعل الله بعد عسر يسرا</t>
  </si>
  <si>
    <t>قدرك معايا يا بنت الأصول،تلفي ورايا كل السجون،من سجن (طرة،للوادي،للحضرة، لبرج العرب )يارب يكتب لكِ الأجر،صبرتي في محنتي صبرا جميلا،لكِ من الله أجرا جزبلا ...</t>
  </si>
  <si>
    <t>ليس المهم من يقتل أو يحبس .. المهم أن تستمروا .. فلابد للثوار أن يملئون الأرض ضجيجاً، كي لا ينام العالم بثقله علي جثث الفقراء .. دمنا رفاقاً..لا يهم ألف سجن مادامت النفس حره.</t>
  </si>
  <si>
    <t>الى صديقي و تلميذي و ابني في الانسانية: أسامةاكتب اليك اليوم و لكني لا اكتب اليك كما تعودت على مدار ثلاث سنوات قضيتهم في السجن ، اكتب اليك اليوم لانه اليوم العالمي لأطفال بلا مأوى ، اكتب اليك اليوم لانه اليوم الذي يشاركنا فيه العالم حلمي و حلمك و حلم آيه حجازي و حلم كل انسان يحلم بأن يتحول العالم الى جزيرة خضراء للانسانية المعذبة ؛عالم خال من أطفال بلا مأوى ، وكما كنا نحلم بين جدران جزيرتنا ألا تعود الى الشارع مرة أخرى أنت و زملائك مازلت احلم بغد لا يكون فيه طفل بلا مأوى ،كنا و لا زلنا نحلم أن يأتي كل طفل في العالم بلا مأوى الى جزيرتنا و يعيش كما كنا نعيش في حب و سلام و أمان ،نعيش عالم بلا صراعات، و لكن كان لعدو الانسانية رأي اخر و هو ان نعود جميعا الى الشارع.أعلم يا اسامة أن حلمنا مازال يراودك و يلح عليك في كل لحظة بأن نعود و نكمل حلمنا معا و أن نساعد في القضاء على هذه الظاهرة في العالم و لكن يا صديقي تعلمت منك ان قوى الشر لن تقبل بسهولة أن يتركونا نعود الى صفوف الانسانية و لكني مازلت أؤكد لك ان الانسانية تنتظركم ليس لتكونوا جزءا مشاركا فحسب و لكن لتقودوا و تبدعو و تطوروا تلهبوا البشرية بتجربتكم التي ولدت من رحم المعاناة، سنحصل على هذا الحق مع بعضنا قريبا و لا تظن ابدا أن ما حدث شوف ينهي حلمنا و لكن ما حدث قد زادنا صلابة و اصرارا على تحقيق الحلم رغم قسوة الايام و الأحداث الا اننا تعلمنا الكثير... تعلمنا ما كنا نحتاج اليه لاتمام الحلم فأصبحنا الان اقوى و ايماننا بالقضية اعمق و اصرارنا على تحقيق الحلم اشد و ابقى ... و انا اكتب اليك الان و ارى الغد في أطفال بلا مأوى و أعتقد يا صديقي أن حلمنا قد اقترب على التحقق لان الانسانية الان في اتم استعدادها لحل مشكلتنا و رجوعنا في صفوفهم و لمست ذلك في سجني.لقد استطعنا في السجن أن نعرف أناسا كثيرين عن قضيتنا و هي أطفال بلا مأوى و لمست تعاطف الكثير معها و اصرارهم على مساعدتنا للحصول على حقوقنا و اصبح لديهم تساؤلات كثيرة عن جزيرتنا و أرى انك الافضل لكي تتحدث عنها.اعلم انك تتساءل ...لم فعلو كل هذا بحلمنا؟! و من فعل هذا بنا؟! و لكن اجيبك ليس مهما ان نعرف كيف؟ و لماذا؟ و من؟ ..المهم اننا متمسكون بحلمنا انا و انت و آيه و 20 طفل غيرك هم أولاد بلادي..لن نتنازل عن حلمنا و سنضحي من اجله و سنظل أوفياء له بدون حقد على اي احد كان سببا في تأخر حلمنا ..فحلمنا يستحق أن نضحي جميعا من أجله ..حلمنا يستحق ان نصبر على كل هذا الظلم ..حلمنا يستحق يا أسامة ..نعم يستحقو كم كنت اقول لك سيساهم أطفال مصر في حملة لانقاذ أطفال بلا مأوى في أماكن اخرى من العالم و نعم انتم قادرون على ذلك.. نجاحنا في مصر هو انتصار لكل طفل بلا مأوى في العالم كله لان هدفنا لكل طفل يعذب في أي مكان في العالم أن يجد مكانه في صفوف الانسانية.انهم حأولوا ان يكسرونا لكن (الضربة اللي مبتموتش بتقوي و مادام ممتناش فاحنا دلوقتي اقوى) ..لقد دفع في سبيل حلمنا سنوات وراء القضبان و الثمن غال حقا لكن القضية اغلى و اغلى و حتى لو كان تمنها عمرنا كله... عارف يا أسامة يعني ايه تبقى متجوز 4 سنين تقضي منهم 3 سنين انت في سجن وهي في سجن و انت عارف هي عندي ايه و بعدها عني لحظة بيساوي ايه.. ولكن يا أسامة في نظرة تانية للامر لازم تنظرها ، الطبيعي ان بعد 4 سنين جواز ربنا بيرزقك بطفل و لكن لاي سبب من الاسباب ممكن اي طفل يتحرم من اهله غصب عنه و غصب عنهم و يتحول الطفل ده لطفل بلا مأوى ، قبل 3 سنين كان صعب حد يقف جنبه و يساعده لكن دلوقتي و بعد حياتي معاكم بقيت واثق وعندي يقين ان انتو هتكونوا سنده و مأواه.انا باقابل آيه في المحكمة و ببص في عنيها بلاقي فيها حلمنا بيكبر كل يوم عن اللي قبله و برغم كل اللي اتعرضت له في بلدها لكن لسه بتحب بلدها مصر و لسه بتحلم بيها.تخيل يا أسامة ان في حد قرر يهدم كل الحب اللي كان في بلادي، قرر يمنعنا من ابسط حقوقنا ان احنا نلعب و نجري و نتعلم و لكن يا صديقي قريبا سنعود لكل هذا و اكثر.سألتني ذات مرة يا اسامة في المحكمة (انتو متهمين بايه؟!) ..و الان سأجيبك : كل جريمتي يا اسامة اننا احببناكم و لم نقتنع و لو للحظة انكم مهمشون بل العكس نراكم حقا و صدقا مميزين و اصحاب حق و تستحقون حياة افضل، نراكم ثروة حقيقية من تراب هذا الوطن و من حقنا جميعا ان نرى روة الوطن ملك لأبناء هذا الوطن.في الجلسة القادمة لن يكون الحكم على محمد و آيه و لا شريف و اميرة و لا اشهد و زينب و لا كريم و محمد ،الحكم الجلسة الجاية هيبقى على كل واحد بيحلم لبلده، سيكون الحكم على كل وطني غيور مخلص يحلم لبلاده بمستقبل يليق بأطفاله و مستقبلهم، سيكون حكما على كل طفل في شوارع مصر لا يجد من يأويه لكن ابدا لن يكون حكما على حلمك و حلمي.صديقي... في النهاية لازلت مقتنعا كما اقول لآيه دايما :(لسه اجمل يوم مجاش و لسه الاماني ممكنة)و سيظل حلمنا بأن يتحول العالم الى جزيرة للانسانية على رأس الاماني.حلمنا - بنحلم - هنحلم</t>
  </si>
  <si>
    <t>9 شهور. حبس احتياطي من غير سبب أو دليل علي التهمة الموجهه اليا بنشر أخبار كاذبة والانضمام للإخوان، 9 شهور والنيابة العامة بوسط القاهرة متعنته معايا وبترفض إخلاء سبيلي رغم ورود (تقارير)من وزارة الدخلية تفيد بعدم وجود أي أخبار أو نشر أخبار كاذبة ليا (دي التهم إلي متوجهه ليا)ومع ذلك النيابة العامة بترفض وبتصر علي موقفةا ضدي مع ان دة مخالف للقانون وللدستور الذي بينص علي اخلاء سبيل المتهم في حاله ودورداو اثبات عدم تورطة في التهم المنسوبه البة أو اذا كان ليه محل اقامة ثابت ومعلوم أو وظيفة حتي ظابط الأمن الوطني جة وقال وقال في التحقيقات اني كنت فطور الانضمام للإخوان اوكنت ناوي انضم ،انا فخور اني اصغر مصور صحفي في مصر وممكن دي تكون تهمتي الوحيدة الي انا بتعاقب عليها ومسجون في طرة تحقيق مجرد رقم في ورق. وأضاف أنا مشارك في اضراب عن الطعام والتريض الي سجن طرة تحقيق عمله بسبب: 1_كثرة الانتهاكات الي بنتعرض ليها بدون سبب 2_كثرة الانتهاكات الي بنتعرضلها من غير سبب.. 3_ اقتياد المساجين الي التأديب بدون سبب واجبارهم علي حلق رؤسهم بدون وجه حق لمدد غير محددة 4_الاهمال الطبي 5_معاناة الاهالي في الزيارة ومعامله غير ادامية لهم من قبل إدارة السجن. وتابع أنا بعاني من الآلام في العمود الفقري بقالي شهر ونص وكل لما أطلع العيادة يتكتبلي دوا من غير كشف (دوا بياخدة كل واحد تعبان لكل الامراض) كل اللي فات ده يهون قدام نظرة أمي في آخر لحظات في الزيارة وهي ماشية ومش قادرة تعملي حاجة احساس الضعف والقهر لابنها الي عندة 19سنة بسبب انه بيحب التصوير انا كل يوم بموت وانا بعيد عنها. واسترسل مكمل الاضراب بتاعي لحد ما اخرج أو أموت واترحم من اللي أنا فيه علشان النيابة العامة تستريح وتعيش بنصرها على شاب في بداية حياته.. النهاردة اليوم التاسع في الإضراب عايش على السوائل والسكريات كل مطالبي تطبيق القانون والدستور ولو في دليل واحد ضدي طلعوه وحكموني أو افرجوا عني إدارة السجن عندها علم وهبلغهم تاني وهبلغ النيابة العامة</t>
  </si>
  <si>
    <t>لم نعتقل من اجل التظاهر ولكن من اجل تكميم الافواه...انتم تستحقوق الشفقة ولسنا نحن ! رسالة من معتقل الشلال #إعتقال_النوبة_معنوياً ٤٥ يوماً إحتياطياً فـ ظل إجراءات إستثنائية لم يسبق وأن حدثت قبل العديد من المعتقلين السياسين أو الجنائيين داخل محافظة أسوان إن لم تكن علي مستوي مصر كلها، بل شبه الأمر إلينا في بعض الأحيان إن هذه الإجراءات توازي محكمات (مبارك .. ومرسي) من حيث ضخامة الإجراءات الأمنية والإجراءات الإستثنائية الصادرة من النيابة العامة والمحكمة علي السواء إلي جانب باقي أجهزة الدولة السيادية .. تحقيقات النيابة داخل المعسكر بدون حالة ضرورة في يوم عطلة رسمية الساعه الـ ٦ صباحاً بدون حضور محاميين نعم !!!!! نحن نحاكم لتكميم أفواه من في خارج السجن والإعتقال أحلام أهالي النوبة معنوياً والتي صبروا عليها أكثر من قرن ميلادي لإقرارها من قبل الدولة في وثيقة دستورية تؤكد حقهم كتعويضاً جابراً للتضحيات التي قدموها .. إكراه لا يضاهيه إكراه أن تتكالب الأجهزة الأمنية علي طائفة تعتبر الأكثر وطنية لتلقي بها خلف أسوار السجون بتهم منسوجة في أوهام خيالهم وتساويهم بالمجرمين والقتلة وأعداء الدولة .. الا تعلمون ؟! أن الدولة تقوم وتنهض بالمواطنة والعدالة والمساواة ومناهضة التمييز العرقي وإحتواء كل من هو أقلية وإعطائهم تدابير إضافية للتمكن من الإندماج مع مجتمع الأكثرية العددية وبشكل يحقق معه الأمن والسلام الإجتماعي . وليعلم الكافة .. ليست جريمتنا هي التظاهر دون إخطار أو قطع الطرق أو التعدي علي الشرطة والتي تكالبت مؤسسات الدولة جميعها بإلصاقها إلينا ... ولكن جريمتنا أننا طوال الوقت نطالب بتطبيق نص الدستور أقر حقاً لأهالي النوبة كتعويضاً عادلاً عن تهجيراتهم طوال قرن كامل .. إلا أن هذا التص الدستوري يجده البعض من رجال المؤسسات عبء كبير علي الدولة ليس عبء أقتصادياً .. إنما عبء تملئ به الأوهام عقول هؤلاء بفزاعة الإنفصال .. التي لطالما دحضها أهالي النوبة بأيمانهم الكامل بمصريتهم وبكم التضحيات التي ضحوها من أجل رفعه هذا الوطن وأمنه ورخائه. إعلموا ياسادة ... أن النوبة والنوبيين في حاجة إلي حضن الوطن ،، وليس سجن الوطن أنتم تخلقون الكراهية داخل صدور أجيال قادمة بسبب أوهامكم القابعة داخل عقولكم والتي ترددونها طوال الوقت داخل الصحف والإعلام وتصدقونها بإلقاء كل من هو يطالب بحقوق النوبة داخل السجون رسالة أخيرة إلي أهلي .. يشفق علي رؤيتكم وفي أعينكم نظرة الإحباط من رد فعل المجتمع النوبي الذي صمت وأذعن ورضخ ولم يحرك ساكناً، ولكن في الحقيقة هم من يستحقون الشفقة ولسنا نحن ... فـ الإعتقال طال النوبة كلها، وسجون الخوف هي أعظم وأكبر من سجون الواقع .. إعتقال النوبة معنوياً تحيا مصر ويسقط كل من خان ...... محمد عزمي معتقل الدفوف معسكر فرق الأمن بـ الشلال</t>
  </si>
  <si>
    <t>حزن .. قهر .. ألم .. نحيب ملئ الفراغ والسكون .. جمال سرور مااات .. بعدما كتب علي حائط الزنزانة النوبة لن تموت ماات السند .. مات بين أيدينا وهو بيضحك ويبتسم كالعادة مات وهو يقول لنا (هما أخرهم قعدة شاي بلبن وقرقوش في جمعية وفي الاخر الكل يمشي علي بيته وينسي اللي سمعه واللي حصل) ... جمال سرور مات ولم يكرم فـ حياته ولا فـ مماته وكل الكلاب دلوقتي بترقص علي جثته وبيعملوا زعلانين عليه (بتاع فرنسا خلاص مات ياكلاب). جمال سرور مات يانوبة اللي عمر قري الشمالية في نصر النوبة وعمل اللي كثير من عمدكم ومشايخكم معملوهوش .. جمال سرور اللي نظف كرور ومشافش حد فيها راح علشان يزوره في محبسه .. جمال سرور اللي كان واقف في كل حدث نوبي مش بيبخل بماله أو بمجهودة علشان النوبة والنوبيين .. جمال قبل مايموت كان زعلان وكان بيقول (وما جزاء الإحسان الا النكرات من النوبيين ،،، إرتاحوا بقي خلاص ... جمال سرور مات نتيجة إهمال طبي في جوانتانامو الشلال العسكري .. إهمال جسيم ،،،، وأي إهمال ثلاث ساعات بيطلع في الروح ومفيش حد ينجده حتي أن توفاه الله وبعد نص ساعة الإسعاف وصلت ... ثلاث ساعات ونصف من الآلم حتي لفظ أنفاسه الأخيرة والمسعف مكانش عايز ياخده لانه ميت وإدارة السجن وإحنا صممنا إنه ياخده لانه كان عندنا أمل إنه يرجعلنا تاني .... رحمه الله عليك ومغفرته وبركاته ،، نحتسبك شهيداً عند الله شهيد ظلم النظام وغدر النوبيين وتخاذلهم ... حسبي الله ونعم الوكيل فيكم كلكم ... محمد عزمي</t>
  </si>
  <si>
    <t>السلام عليكم ورحمة الله وبركاته.. أكتب لكم من داخل السجن بعد شعوري بأن كل السبل قد ضاقت بي، وبعد أن حكم عليّ بعشرة أعوام سجن، وخمسة أعوام مراقبة أمنية، وبعد أن قضيت في السجن شهر وثلاثة أعوام، حيث قبض عليّ منذ 20 ديسمبر 2013، باتهامات باطلة وبسبب خصومة بيني وبين ضابط مباحث، فأقسم بالله أنني لم أشارك في أي عمل يؤذي وطني أو يؤذي أبنائه، لقد عشقت تراب هذا الوطن، وكرهت كل من يحأول معاداته، ولم أنتمي يومًا إلى حزب سياسي أو جماعة دينية، كل ما في الأمر أني أدفع ثمن شهادة حق ضد ضابط فى واقعة تلفيق تهمة لأحد الجيران وكان متهمًا في قضية اقتحام قسم التبين، وبعد حوالي 3 أشهر من اقتحام القسم فوجئت بالزج باسمي في نفس القضية؛ خصومة بينك وبين ضابط كفيلة بأن تزج بك في السجن مائة عام. كنت واثقًا في أن العدل موجود، وواثقًا في أنه لا يمكن لقاض عادل أن أعطه كل تفاصيل القضية الملفقة ضدي وتفاصيل الخصومة أن يحكم علي بالسجن يومًا واحدًا، ولكن القضاء لم ينصفني. فلم يعد أمامي سوى أن أرسل هذه الرسالة لصحفي سُجن معي يومًا كي ينشرها، لأنه سيكون أعلم بحالنا من غيره، أكتب ولا أدري ماذا يحدث بعدها، لعل الله يحدث بعد ذلك أمرًا. قررت أن أستسلم لقدري، وأن أنتظر قضاء الله الذي لا يرضى بالظلم أبدًا، وقررت وأن أتأقلم على أني سأمكث في السجن عشرة أعوام وبعدها أذهب يوميًا لقسم الشرطة خمسة أعوام، هذا إن كان في العمر بقية وكتب الله لي أن أعيش كل هذه المدة، ولكن الأمر لم يتوقف عند هذا الظلم. أعاني من مظلوميات أخرى، فحالتي الصحية تنحدر، أقسم لكم أني قضيت عامًا في سجن أبي زعبل كنا نشرب فيه ماء الصرف الصحي، فكانت المياه رائحتها كريهة تدل على أنها ممزوجة بمياه الصرف الصحي، وتعنتت الإدارة حينها في إدخال فلاتر المياه من دون سبب واضح، وكانت النتيجة أن أصبت بعدد حصوات في الكلى وصلت حجم الواحد منها 3 سم، رضيت أيضًا بما جرى، وليس أمامي سوى الرضا بقضاء الله؛ وتقدمت بطلب لإجراء عملية منذ تسعة أشهر على حسابي الخاص، وقلت أني سأتكفل بكل تفاصيلها وحتى مصاريف الانتقال إلى المستشفى ولكني حتى الآن لم أتمكن من عملها، لو كنت مريضًا ولا أشعر بالمرض لم أكن لأفعل ذلك نظرًا لتوقف العمل ومصاريف الأسرة التي تركتها ورائي، ولكن المرض يقتلني. أرسلت لأحد أعضاء المجلس القومي لحقوق الإنسان بما جرى معي، فأبلغني بأن علي أن أتقدم بشكوى إلى المجلس وأكتب فيها كل التفاصيل، ولم يكن أمامي سوى أن تذهب أمي التي تبلغ من العمر أكثر من ستين عامًا، والتي تحولت حياتها إلى تجهيز متطلباتي داخل السجن والوقوف أمام أبواب السجن بالساعات كي تراني دقائق معدودة، لكن لم يكن في الأمر جديد. حدث أن ذهبت إلى مستشفى القصر العيني ولم يطلع الدكتور على الإشارات نظر لي وكتب في الأوراق عودة مرة أخرى نظرًا للزحام، ومرة ثانية كتب أنه يوجد عطل في وحدة المناظير. اكتشفت مؤخرا أنه يوجد ورم في الكلى قد يؤدي بحياتي إلى المنتهى، وما زال الأمر يتضخم وما زال المرض يزداد يوميًا. زاد الطين بلة أن إدارة السجن أخبرتني بأنه تم اعتماد أوراقي ليتم نقلي من سجن طرة إلى سجن المنيا الذي يبعد عن مكان سكني نحو 300 كيلو، ليزيد ألم أمي التي تولت رعاية أولاد ورعايتي بعد أن أصيبت زوجتي بمرض نفسي بعد أن حكم عليّ بالسجن وبعد أن كانت واثقة في أنني سأحصل على البراءة، من يمكنه أن يتحمل كل هذه المعاناة؟ وبأي ذنب تعاقب أمي، وبأي ذنب تصاب زوجتي بمرض نفسي، وبأي ذنب يحرم أولادي من أبيهم وأمهم؟ أكتب لكل مسؤول في قلبه رحمة، لا أريد سوى العلاج رأفة بأرواح الناس، وألّا يتم ترحيلي إلى سجن المنيا رأفة بحال أمي. وأدعو الله ألا يمر أحدًا بما مررت به. أرسل هذا الخطاب: محمد قدري ثابت، السجين على ذمة القضية رقم 2267 لسنة 2013 والمعروفة أعلاميًا بأحداث اقتحام قسم التبين، أعمل فني شبكات محمول، وحاصل على ليسانس حقوق.</t>
  </si>
  <si>
    <t>نظرًا لكوني في «المعتقل»؛ فأعتذر إليك سيدي القارئ أن تكون افتتاحية هذا المقال دون توثيق للمعلومات -أي سرد للتفاصيل- لكنها تبقى معلومات صحيحة. تكفل جملة دساتير العالم حقوق المرء وواجباته، وتنظم علاقته بالسلطة والمجتمع. أما الحقوق فتتمثل في التالي: الحق في الحياة، الحق في التعليم، الحق في التعبير، الحق في الاتصال… إلخ، من حقوق وواجبات. موضوع حديثي هنا هو «الحق في الاتصال والتراسل». وأما في المحروسة فلا شيء في ديباجة الدستور يهم سوى مادة واحدة، وكأن الدستور خلق لها ولا يعني شيئًا سواها؛ ألا وهي مادة «الفترة الرئاسية».. فالجميع يلقي بالدستور ومواده عرض الحائط، بدءًا من السادة المستشارين وانتهاءً بعامل النظافة. فلا قوانين ولا حقوق ولا واجبات.. كلٌ في عزبته، وهنا يسود قانون الغاب ويستشري الفساد وتضيع الحقوق. وهنا أذكر الواقعة الشهيرة للرئيس السادات وقتما عدّل هذه المادة -والتي لم ينعم بها بعد اغتياله على أيدي المتأسلمين- بمد الفترة الرئاسية لعدد غير نهائي، ليجيء الرئيس مبارك وينعم هو بهذا التعديل ويمكث في الحكم لثلاثين عامًا، تكون سببًا في ثورة 25 يناير. لتتجدد المطالب من قِبَل النواب بإثارة نفس الموضوع في اﻷونة اﻷخيرة. وكأن المجلس أتم مواده المكملة للدستور، وكأن المحروسة لبت كل مطالب الشعب، فلم يبق حديثًا سوى هذا الحديث وهذه المادة. فلا محليات تهم ولا مجتمع مدني ولا مظاليم «عفنوا» في السجن بسبب قانون الحبس الاحتياطي «اللعين». كل ما يهم الشعب لا يهم.. وهكذا تظل الدولة حريصة على شكلها أمام العالم وأمام ملح اﻷرض؛ على أن هناك قانونًا ودستورًا. إذًا هي الصورة.. صورة انعقاد لجلسات البرلمان ودوائر المحاكم والشرطة على الطريق، أما فلسفة عمل كل هذا «شُرُم بُرُم». بالنسبة لحق الحياة غير ملموس؛ وأبسط مثال على ذلك مركز مصر اﻷول على مستوى العالم في حوادث الطرق وموت الناس. أما حق التعبير؛ فتنال مصر مركزًا متقدمًا على مستوى العالم في حبس الصحفيين -بغض النظر عن تصريحات عبدالمحسن سلامة وضياء رشوان، أنه لا يوجد صحفيين معتقلين، وأن جميع من في المعتقل على ذمة قضايا ]جنائية[، وهذه كارثة أكبر من النظام اتهامه للصحفيين بتهم القتل وغيرها- وحبس المعارضين والمنتقدين والتنكيل بهم. وكذا الحق في التعليم؛ فنجد جامعات المحروسة وترتيبها في المراكز المتقدمة عالميًا لكن من«تحت»! واسمح لي عزيزي القارئ أن أستدعي مصطلح الكاتب والروائي العبقري علاء اﻷسواني، وهو دولة «كأن»! فكأن» هناك دستورًا، و«كأن» هناك قانونًا، و«كأن» هناك تعليمًا، و«كأن» هناك طرقات ومحاكمًا وحقوقًا وواجبات، بل «كأن» هناك دولة! وأسست الدولة محصورة في إطار «الصورة» -السطح- وينعدم العمق في أي مجال وفي أي تخطيط أو رؤى مستقبلية -على الرغم من الجهود الحثيثة لدفع العجلة إلى اﻷمام-.. فتم تشييد مشاريع عملاقة ولكن لم نفكر في كيفية عمل تلك المشاريع أو جعلها في حالة تصاعد مستدام. ﻷن ما يعنينا هو الصورة.. هو «كأن».. ولم نفكر في اﻷولويات. بعد هالة الإحباط السابقة، سأبدي الرأي في الحق في الاتصال والتراسل، وكما ذكرنا أنه حق مكفول دستوريًا. لعل «كأن» تضفي لمساتها على الاقتراح ويطبق ولو بصورة «كأن»! ذهبت الدول الاسكندنافية ﻷبعد من ذلك، فحق الاتصال هناك تطور ليصبح شكله النهائي في الحق في الإنترنت. فالإنترنت هناك حق يكفله الدستور ويلزم الدولة توفيره لجميع مواطنيها قبيل دفع جزء من الضرائب «زيادة» على تلك المقررة عليه. أما هنا فالحق في الاتصال تحتكره شركات المحمول الكبرى وتستنزف المواطنين بأسعار تكلفة المكالمات والخدمات «المرتفعة».. وهي لا ترتقي لمستوى الخدمات الراقية، ناهيك عن سوء الشبكات وعدم التغطية الجيدة على مستوى البر، كما أنها لا تساهم في بناء وتطور المجتمع بإنشاء المدارس أو برامج تنموية أو منح دراسية.. إلخ، بل هي مترصدة لجيب المواطن -جيب الشعب- جيبه فقط! هذا الحق الدستوري غير موجود بالمرة داخل السجون المصرية، التي تفوق أعدادها أضعاف أضعاف أضعاف عدد الجامعات. فإذا عُثر على تليفون في الزنزانة -أثناء زيارات المباحث الصباحية والمسائية الكبسة” وما يتبعها من إهانة وسرقة للمتعلقات ولخبطة الزنزانة وجعلها ركامًا على أيدي المخبرين- فأنت هنا ارتكبت جرمًا عظيمًا. وكأنك سرقت أو وجد بحوزتك كمية من المخدرات، أما المدهش أن حالات السرقة والمخدرات تكون عقوبتها التأديبية أقل من «التليفون»، كما أنها في نظر ضباط المباحث أهون بكثير من أن يعثر على هاتف محمول في «عنبر سياسي»، عندئذ يتم الزج بك في ثقب أسود دون ماء أو هواء سوى منفذ بسيط يبقيك على قيد الحياة، ولا حمام، وتفترش اﻷرض وتتسخ ملابسك، وتصبح جزءًا من هذه الزنزانة، فإذا كنت في الصيف فستموت حَرًا وإذا كنت في الشتاء فستموت بردًا. فالعقوبة هنا هي حرمان الإنسان من إنسانيته وتجريده من كل حقوقه ونزع كرامته. في بداية اﻷمر «عام 2013»، كانت عقوبة الهاتف المحمول يوم تأديب وحرمان من الزيارة العائلية ثلاثة أيام، ثم غلظت العقوبة لثلاثة أيام وحرمان من الزيارة أسبوع، ثم غلظت لتصبح شهر مع حرمان من الزيارة شهر وبضعة أيام، ولا نعلم إلى أي مدى سيذهب تغليظ العقوبة. يلعب المعتقلون السياسيون لعبة «استغماية» أو Hide &amp; seek في السجن، فلاحظت أنه من المستحيل خضوعهم والتوقف عن جلب هواتف محمولة أو تهريبها على الرغم من العقوبة المشددة المقررة. بل على العكس هناك تناسب طردي بين زيادة نسبة العقوبة وزيادة نسبة الهواتف.. ببساطة ﻷنه حق ولا يمكن التنازل عنه ولا عن التواصل والاطمئنان على اﻷهل والعكس. وعند سؤالي واستفساري ﻷحد الضباط بالسجن عن سبب النظرة الدونية والعقوبة المغلظة للهواتف أجاب: أن الخطر واقع في تواجد الهاتف بيد إرهابي خطير، فهذه الوسيلة تمكنه من تنسيق عملية هروب أو إدارة عملية إرهابية من داخل السجن، وهو محق، ولكن ما ذنب من هو مظلوم أو مش إرهابي؟ إضافة إلى أناس لا تستطيع أهليتهم المجيء للسجن لرؤية ذويهم نظرًا لظروف صحية أو اقتصادية. ففي السجن الجميع في خانة واحدة من الجزاء والعقاب ولا فرق بين إرهابي أو سياسي أو صحفي أو مجرم، الكل يُعامَل بإهانة وتجاوز وإفراط في المعاملة السيئة، إلا إذا حالفك الحظ وكان من دائرة معارفك لواء أو مدير أمن أو ضابط، أو كنت تحمل جنسية أجنبية. وزيادة العقوبة والتعامل السيئ هنا غير مبرر على الإطلاق. فهو … يغذي شحنات سلبية. خاصة مع طول أمد التقاضي واليأس والإحباط والانتهاكات والتعذيب. وهكذا، بدلًا من أن تحارب الدولة الإرهاب تغذيه في السجون. لا أعرف إلى متى سيتعاطى العقل المصري مع المشكلات من منطق (الباب اللي يجيلك منه الريح سده واستريح)! أما اقتراحي فهو التقنين؛ فبم أن الاتصال هو حق يكفله الدستور، فلماذا لا تسمح إدارة السجن -ويعمم ذلك على جميع السجون- بتركيب كبائن للهواتف لتلبية حاجة الاتصال والتواصل والتراسل. وتكون هناك مراقبة على تلك الخطوط ويتم وضع تسعيرة مُرضيّة، وهو ما سيعود بالنفع لإدارة السجون وشركة الاتصالات الوطنية من كم الاتصالات الهائل داخل السجون. وبذلك تتوقف عملية تهريب الهواتف المحمولة، وتتوقف لعبة «الاستغماية». وكذا أيضًا يتوقف التعذيب والانتهاك داخل السجون بسبب الهواتف، وستكون إضافة مجزية في ملف حقوق الإنسان بوزارة الداخلية التي هي في حاجة ماسة للعمل بشكل جاد في هذا الملف والتفكير خارج الصندوق. ونكون بذلك قد أرضينا جميع اﻷطراف.. أمنيًا وحقوقيًا وإنسانيًا. شوكان سجن القاهرة 3 سبتمبر 2017</t>
  </si>
  <si>
    <t>أقبع في هذه الزنزانة منذ فترة طويلة دون أي سبب، دون ارتكاب أي جريمة. محبوس لمدة 22 ساعة كل يوم، تحيطني الجدران، أعاني من سوء المعاملة. تدهورت صحتي سريعًا. أمر بكل هذا فقط ﻷنني فعلت ما وجب علي فعله كصحفي، أنقل الواقع إلى الناس (الحق في المعرفة). طوال أربع سنوات، وخلال جلسات محاكمة لا تنتهي مع 739 متهمًا آخرين، أواجه اتهامات عبثية. محاكاة ساخرة للعدالة! تدعم منظمة اليونسكو اﻹعلام المستقل، وحرية الصحافة، والحفاظ على حقوق اﻹنسان، إلى جانب أهداف أخرى تتعلق بالتعليم والمعرفة. لكن مصر لديها سجل سيئ في هذه المسائل. لهذا، تعجبت كثيرًا حين سمعت للمرة اﻷولى أن السفيرة مشيرة خطاب تم ترشيحها لمنصب رئاسة المنظمة. كيف يمكن لبلدي أن تتخذ هذه الخطوة بينما ينتهك النظام المصري ثقافة حرية التعبير والصحافة. ماذا عن سجن الصحفيين؟ ماذا عن المدونين أيضًا؟ ماذا عن النشطاء السياسيين والحقوقيين؟ ماذا عن غلق المكتبات؟ ماذا عن حجب المواقع؟ وهلم جر. يخوض النظام المصري حربًا ضد الجميع بدعوى الحرب ضد اﻹرهاب. ولهذا يواجه النظام اﻹرهاب واﻹرهابيين عبر إرهاب كل المعارضين. ويحدث كل هذا بينما يتفرج العالم بأسره. يحأول النظام تلوين المشهد السياسي بلون واحد فقط. نتساءل عن تجاهل العالم للحقوق السياسية، بينما نؤمن أن هذه الحقوق يجب معاملتها كغيرها من الحقوق. الحقوق السياسية تمهد الطريق للمسائل اﻷخرى. حتى هذه اللحظة، لا نعرف حتى تعليقات خطاب حول مبادئ اليونسكو. يخبرنا هذا أن أفكارها ومعتقداتها تتماشى مع معركة النظام ضد حرية الصحافة تحت دعاوى دعم الحرب ضد اﻹرهاب. لهذا التزمت مشيرة خطاب الصمت. يُقال أنه يجب تتحلى بثقافة الحقوق والحريات كي تتمكن من منحها. مع هذا، لا يمتلك النظام المصري أو مشيرة خطاب أيًا من ثقافة حرية الصحافة وحرية التعبير كي يمنحاها للعالم عبر اليونسكو! لهذا، يحتاج المجتمع الدولي إلى شخص يؤمن بحرية الصحافة وحرية التعبير ويعرف حقًا قيمها، لقيادة المنظمة. باختصار، لابد أن تكون أفكار هذا الشخص متماشية مع مبادئ اليونسكو. لكن مصر ومرشحتها أبعد ما يكونا عن هذا. شوكان سجن طرة 3 أكتوبر 2017</t>
  </si>
  <si>
    <t>من العقرب (2) وبصحبة المشاغب سلامنا لكل ناسنا واصحابنا اللى مننا. علي الله والله دايماً ياجدعان، وخليكوا فاكرين لسه لينا نهار</t>
  </si>
  <si>
    <t>ادوني حقنة غلط في الوريد عشان يوقفوا النزيف قبل ما أروح المستشفي وفضل النزيف شغال وجالي هبوط حاد ولما قاسولي السكر لقوه( 470) ودخلت في غيبوبة راحو حولوني المستشفى. ولما روحت هناك دخلوني العناية المركزة ولما السكر والضغط ظبط خرجوني من العناية لكن النزيف بردو فضل موجود ! ولما كشفت عند دكتور قال فى تضخم الكبد و الطحال بنسبة كبيرة وفي إرتجاع في الكلية الشمال وتضخم في جدار المثانة نتيجة سرطان ولازم تعمل اشعة بالصبغه علي المثانة و أشعة مقطعية ضروري جداً ولما قولت لاستاذ مجدي مدير العيادة إني لازم أعمل اشعة وهدفع أنا فلوسها قالي لازم دي احنا اللي نقول عليها ونحددها ولو مسكتش هرجعك السجن تاني</t>
  </si>
  <si>
    <t>بسم الله الرحمن الرحيم يا أمي عتمات السجن لاتوهن بعزمي وسنة الله المحن الصبر يا أمي. أمي الحبيبة، عاملة ايه, وايه اخبارك أنا الحمدلله بخير وكله تمام، وكلنا زي الفل ولا ينقصني وإخواني شئ من متاع الدنيا والحمدلله أنا كنت قلقان علي الناس اللى معايا بس الحمدلله الناس اللي اخذوا براءة هم اللي كانوا بيبكوا والباقي الحمدلله. ثانياً : الدنيا مهما طالت فهي قصيرة ومهما كبرت فهي صغيرة ومهما عظمت فهي حقيرة، حسبنا الله ونعم الوكيل. انا لله وانا اليه راجعون.</t>
  </si>
  <si>
    <t>إلى كل الأهل والرفاق والأصدقاء والزملاء اللي قلقانين علينا، انا عايز أطمنكم. ما تخافوش علينا، احنا كويسين وروحنا المعنوية عالية ومافيش لا ضرب ولا إهانة يقدروا يكسرونا ولا يخوفونا، بالعكس. دول بيأكدولنا ليه شاركنا في الثورة من أول يوم وبيأكدولنا ان لسه مافيش حاجة اتغيرت. احنا ظروفنا أحسن دلوقتي من الشباب اللي رجعوا أبو زعبل لكن ده مش معناه اننا حاننساهم ولا حننسى الآلاف غيرهم اللي بيتعرضوا لنفس المعاملة واحنا ما نعرفهمش. مش حنبطل نطالب بالعدل والكرامة والحرية للكل. ومش حنبطل نحلم ببلد نعيش فيها أحرار. حلم غالي وصعب المنال ومش حيقدر يحققه غير اللي يقدر على ثمنه. أرجوكم ما تحبطوش ولا تيأسوا ولا تفقدوا الأمل. لازم نفضل نطالب بحقوقنا لإنها مش منة من حد علينا.. دي حقوقنا وحناخدها! مكملين</t>
  </si>
  <si>
    <t>في البداية أحب أشكر إخواتي وأصدقائي وحتى المتابعين على صفحة الفيس بوك على الاهتمام والمجهود اللي بذلوه معايا وخاصة الناس اللي تعبتها معايا فى النيابة والزيارات.. أنا الحمدلله كويس جدا وحالتي المعنوية مرتفعة رغم ضبابية الفترة القادمة من مستقبلي الشخصي لكن حاسس إني ما انهزامتش وحاسس قد إيه النظام (قلقان) مننا من طريقة القبض عليا وتلفيق الأحراز لي وطبعا أسلوب التحقيق في أمن الدولة وكمان التعليمات لمدير النيابة بقرار حبسي ١٥ يوم.. النظام خايف من كل (شخص) بيعلن رأيه بيعارضهم فيه أو بيعارض الحكم العسكري وما اندهشتش لما اتوجهلي تهمة الانضمام لجماعة (إرهابية) وإني على علاقة واتصال بالإخوان المسلمين ولا اندهشت باتهامي إني عنصر إثاري يسعى لهدم مؤسسات الدولة.. بالإضافة إلى (لكشة) الاتهامات الاخرى. والحقيقة أنا باعت الرسالة دي مش علشان أشكر الناس اللي واقفة جنبي لكن علشان اطلب منكم طلب او اعتبروه رجاء. أنا فعلا مش عاوز الناس تهتم بالكتابة عني لكن اكتبوا عن قهر النظام وظلمه في معاملاته مع المواطن المصري أيا كان. مش عايز الناس تطالب بحريتي عايز الناس تكتب وتطالب بحقوق الغلابة اللي مش عارفين ياخدوها. ما تتشدوش وتروحوا لمعارك جانبية ، دي معركتي وبفضل الله هخوضها للنهاية لكن ركزوا وخليكوا فى المعركة الحقيقية مع النظام نفسه. اتكلموا عن المظلومين (ودول كتييييير أووووى) وحاربوا واقفوا فى وش الظلم والظلمة وما تقلقوش عليا خالص...و(مقص الرقابة) ربي إن السجن أحب إلي مما يدعون والحمدلله إني شايف نفسي راجل ..مش (مقص رقابة).</t>
  </si>
  <si>
    <t>يوم الأربع لقيت قوة كبيرة هجمت على الحجز وسألوا عليا قاعد فين ..وقالوا إن فيه تمام وتفتيش وخرجوا كل المساجين بره ... سحلوا الحجز وكل حاجاتى ضاعت أو بمعنى أصح إتسرقتمن المساجين ( سجاير - هدوم - منظفات - أكل ) كل حاجه ، وعرفت إنهم ( الداخلية ) بتقول انهم عملوا كده علشان أنا صورت الحجز مع أنى معييش تليفون أساسآ ..طبعآ تليفونات كتير إتاخدت وطبعآ المساجين اللى كانوا بيحبونى ويقولولى أستاذ نائل .. أصبحوا خصوم وحالفين يعورونى .عملت مشكله علشان حاجاتى وهددت بالإضراب عن الطعام لو حاجاتى مجاتش .المهم إنهم نقلونى حجز تانى علشان الجنائيين عاوزين يعورونى علشان أنا السبب فى اللى حصلهم .-- أخيرآ .. أنا مش خايف يحصلى حاجة ولا فارق معايالكن أنا بحمل رئيس الجمهورية ووزير الداخلية ومدير أمن إسكندرية مسؤلية أى حاجه تحصلى ..__ لو حصلى حاجة إعرفوا إنها الداخلية والدولة هى اللى أوعذت وخططت لإيذائى ..أنا كويس وجلستى 3/5 لو محصليش حاجه .</t>
  </si>
  <si>
    <t>صديقي وصاحبي وأخويا ورفيق الدرب/ صفوان محمد المشهور.. (جملة دايمًا بيقولهالي لما يحب يغيظني) أولًا مش محتاج أقولك إنت واحشني قد إيه (أكيد قاااااد الدنيا) وطبعًا قبل حبسي ظلم كنت مطمن عليك نوعًا ما، وبعد ما اتحبست عارف إنك فرحان ومظقطط 😂 وزمانك عامل حفلة.. لكن أحب أعكنن عليك (كالعادة) وأقولك إني من ساعة القبض عليا وأنا مبتسم وأعتقد أن الإبتسامة دي هي سر قوتي.. بجد ربنا مصبرني ومثبتني بطريقة غريبة أنا نفسي مش متخيلها، يمكن بعد فضل ربنا علشان دعم الناس الجدعان، اللي أولهم أختي وأختك نهيNoha Kamal اللي أنا شايل همها ومرمطها معايا ومشحططها عليا في كل حاجة، ومش عارف حرد جمايلها دي ازاي، ده دين عليا ليوم الدين.. أما بخصوص العيشة والحياة جوه السجن، متقلقش عليا أخوك راجل وبيستحمل، ومحدش يقدر بفضل ربنا يغيرني وإنت عارف عناد وعند أخوك.. وكلام كتير عن القضية، وكلام كتير بينا مش صالح للنشر 😃، الحضري والرجالة بيسلموا عليك وهم مهونين شوية عليا الحبس.. نائل بيقولكم إطمنوا عليا، هو راجل جدع وبيحأول يكون كويس، وحيفضل راجل جدع، ومش حيطاطي لو حيموت، بيقولكم إحنا لما قررنا نعمل في العمل العام كنا عارفين إن لازم يكون فيه ثمن يدفع، وللأسف مفيش حد هيدفع الثمن ده غيرنا، وعلي قلبي زي العسل، المهم يكون فيه حد يكمل المشوار وده أنا مطمن له إلي حد ما، من خلال الناس اللي بشوفها بتدعمني دلوقتي بزيارة أو برسالة او بكلمة علي الفيسبوك أو بدعاء.. وأخيرا خلي بالك من نفسك يا صفوان لحد ما ربنا يكتب لنا اللقاء وأأكلك الكبدة الإسكندراني من إيدي في تجمع الجدعان.</t>
  </si>
  <si>
    <t>الرسالة دي لأصدقائي وللناس اللي بتكرهني.. لأهلي وقرايبي، لمتابعيني وللناس اللي تعرفني وماتعرفنيش.. في الفترة الأخيرة وصلتني رسايل كتيرة من بعض الأصدقاء بيطلبوا مني أبطل كتابة ومهاجمة النظام ورئيسه مقص الرقابة حتى لو مؤقتًا لحين خروجي (اللي لا يعلم موعده سوى الله عز وجل). الحقيقة أنا مهتم إني أقولكم إن نائل هو نائل اللي عرفتوه بلسانه السليط وهجومه الحاد وكلماته اللي بيقولها من دماغه وأجره على الله.. يعني الحمد لله لا السجن ولا القضاء المسيس ولا النظام ولا السيسي نفسه يعرف يكسرني (بعون الله وفضله ودعم الجدعان). نائل اللي رفض ذهب المعز في 2013 ولم يغريه المكاسب والقفز في مركب الدولة العسكرية للحصول على منصب أو كرسي (زي ما كتير من أشباه الرجال اللي كانوا فاكرين نفسهم ثوار عملوا كده وانتوا عارفينهم ؛)، نائل لم يغريه ذهب المعز في 2013 ولن يرهبه سيفه في 2017 ولحد آخر يوم في عمري. أنا آسف لأصدقائي اللي خايفين عليا وبيتمنوا خروجي، نائل مبيعرفش يسكت ومش حيبطل يقول رأيه. وأخيرًا أنا بطلب منكم إنكم تدعولي بإن ربنا يثبتني وينصرني على الظلمة والمزورين والملفقين اللي حطوني في السجن (ظلمًا)، حفضل أدافع عن البلد دي وعن الناس الغلابة، شعب البلد دي (اللي منهم بيعتقد إني من أعداء الدولة إما عن جهل أو عن تطبيل للنظام). حفضل أقول كلمة الحق من وجهة نظري وحقول كلمة الحق في وجه السلطان الجائر (اللي هو السيسي ونظامه) أنا عارف إن يمكن الكلام ده يمون سبب في إستمرار حبسي لميعاد لا يعلمه إلا الله، لكن مش حسكت ومش حهادن حتي لو ده ثمن حريتي (المزعومة).. (ربي إن السجن أحب إلى مما يدعون) نائل حسن 4/6</t>
  </si>
  <si>
    <t>أصدقائي الأعزاء وحشتوني جدا.. طبعا انا بسلم على كل واحد فيكم ، ونفسي اكتب كل يوم عن الاحوال والأوضاع والهري اللي بنشوفه في الجرايد القومية (مقص الرقابة) .. لكن للأسف إدارة السجن منعت عننا الورق والقلم نظرا لخطورتهم وخطورتنا على الأمن القومي للبلاد طبعا الحديث عن قضايا الفساد وتحديدا نائب محافظ الإسكندرية هو حديث الساعة وعن نشاط الحكومة والعرص في محاربة الفساد..لكن سؤال واحد ... مين الي عين السيدة سعاد الفاسدة بقرار جمهوري ومين الي سابها كل ده في منصبها.. طبعا هو واحد اللي هو العرص..مقدرتش أحدف اسم السيسي ده اللي محدش يقدر يقول انه مسؤول عن حاجة .. لكن في الاخر احنا أعداء الوطن والسبب في الخراب الاقتصادي والفساد والارهاب وقمع الحريات عامة سيبوها على الله والي جواب اخر</t>
  </si>
  <si>
    <t>أصدقائي الأعزاء: وحشتوني جدًا جدًا جدًا.. في البداية عايز اطمنكم عليا، أنا الحمد لله كويس، ربنا مصبرني ولسه رافع راسي، رفم وجودي في السجن، مش حبقي مواطن صالح الحقيقة أنا عايز اتكلم على آخر خبر وهو العملية الإرهابية اللي حصلت يوم الاثنين في وسط العريش، وادت الى استشهاد بعض جنود الشرطة، وأحد أفراد الأمن الإداري، ومواطنة مصرية.. أنا مش حتكلم عن تفاصيل موجودة في كل الجرايد حتى الجرايد الـ.... لكن أنا عايز اسأل شوية أسئلة وعاوزكوا انتوا تبحثوا عن الإجابات. س: كيف وصلت مجموعات إرهابية إلى وسط العريش؟ س: كيف استطاعت تلك المجموعات الدخول لمقر البنك الأهلي ثم الخروج منه عقب الاستيلاء على مبلغ 17 مليون جنيه؟ س: ماهي الفترة الزمنية التي استغرقتها العملية حتى خروج العناصر الإرهابية؟ س: كيف استطاعت تلك المجموعات أن تلوذ بالفرار من وسط العريش حتى المناطق الصحراوية؟ س: أين كانت العناصر الأمنية من جيش وشرطة أثناء فترة تنفيذ العملية الإرهابية؟ طبعًا أنا مش حتكلم عن دور أمن الدولة علشان هم مش فاضيين للكلام ده، وهم عندهم دور أهم وأعظم، وهو القبض على الشباب من معارضي النظام، وتلفيق التهم لهم وتزوير القضايا من أجل الزج بهم في السجون زى حالاتي.. وفي النهاية وعقب الإجابة عن الأسئلة لازم نحاسب امي وأمكم لأن الأمن والسيطرة على أرض سينا وتوافر الجماعات الإرهابية ده من اختصاص أمي وامكوا. المهم دلوقتي حاجة واحدة، هي انك توقع على استمارة علشان تبنيها.. لازم ناخد فيها</t>
  </si>
  <si>
    <t>اصدقائي وصديقاتي ... عاوزكم تفكروا معايا شوية دلوقتي لما الظابط يسيب المجرم لحد ما يسرق ويحرق ويقتل ويعيث فى الارض فسادا وبعد فترة يقبض عليه .. ده يبقى ناجح والا فاشل؟؟ طيب لما طبيب يشخص مرض خطأ ويعالج المريض بطريقة خطأ وفى الاخر يضطر لاجراء عملية جراحية او بتر ... ده يبقى طبيب ناجح والا فاشل؟؟ او لما مدرس يدرس للطلبة طول السنة من خارج المنهج وبعدين فى الامتحان يجيب الاسئلة من كتاب الوزارة والطلبة تسقط.. ده يبقى ناجح والا فاشل؟؟ اكيد الامثلة اللي فاتت حيكون الردود فيها ان الظابط والطبيب والمدرس فشلة وولاد كلب طيب لما رئيس جمهورية وحكومة واجهزة امنية يسيبوا الحدود لحد ما الارهابيين يتوغلوا داخل الدولة والاسلحة والمتفجرات تدخل الدولة ودي مسئولية الاجهزة الأمنية والارهابيين يخططوا ويدرسوا ويرصدوا تحركات اهدافهم. وبعد كده يقوموا بتنفيذ عملياتهم (الناجحة من وجهة نظرهم الدايمة) وفى الاخر خالص وبعد موت الابرياظ (سواء أطفال او جنود او ظباط من ولاد مصر) يقوم الرئيس المهزء والحكومة الفاشلة والاجهزة الأمنية العويلة (علشان مبتقدرش غير على معارضين النظام) يهللوا لضربة جوية فى درنة بليبيا (محدش عارف ضربوا فيها مين) السؤال بقى.. دي دولة فاشلة والا ناجحة؟؟ .. ده رئيس فاشل والا ناجح؟؟ ..حكومة فاشلة والا ناجحة؟؟.. دي اجهزة امنية فاشلة والا ناجحة؟؟ ال (مقص الرقابة) اكيد لسه بيبرروا .. واصحاب العقول (المتزنة) اكيد عارفين الاجابة النموذجية وهى اننا بيحكمنا مجموعة من الفشلة ونظام فاشل يرأسه رئيس فاااااشل نائل حسن ٣٠ /ه / ٢٠١٧</t>
  </si>
  <si>
    <t>إلى أحفادى: روجيدا وآدم أعتذر لكما عن لقائكما ؛برغم أنك يا روجيدا وحشتينى جدا ، أما أنت يا آدم فأحتاج أن أضمك لحضنى لأول مرة أراك فيها. لا يمكن أن يكون لقائى معكما بعد هذه الفترة الطويلة فى السجن خوفا عليكما من أن تكفروا بمصر التى حبست المخلصين و تركت الحرامية و النصابين و المفسدين. حفيدى؛ للأسف خسرت مصر جيل ثورة 25يناير؛ جيل والدكما عدنان وعمكما لؤى وعمتكم ربا فهم الآن إما خارج مصر أو يسعون لتركها غير آسفين، لا ينوون على شيء. هم ليسوا على استعداد أن يعيشوا فى وطن لا تتوفر فيه حد أدنى من الحرية أو العيش الكريم ، و هم يرون و يتواصلون مع العالم بوعى وفهم. لقد خسرت مصر و أنا معها هذا الجيل، و لا أريد أن تخسر مصر و أخسر معها المعركة مع جيلكما أيضا؛ فالأمر سيكون قاسى على نفسي جدا [جيلنا إن شاء الله لن يكفر بالوطن- و لكن لا تجعلوا جيل أولادنا و أحفادنا يكفر به] #مستشفى_ليمان_طرة #هشام_جعفر 21فبراير 2017</t>
  </si>
  <si>
    <t>أكتب إليكم من سجن العقرب بعد أن قررت أنا والزميل حسن القبانى والصديق عصام سلطان أن ندخل فى إضراب لمواجهة حالة الاستباحة التى نتعرض لها ومنها: استباحة الجسد: حيث نقضى فى زنزانة عبارة عن صندوق من الجدارن المسلحة تمتص حرارة الشمس وتبثها داخلها مدثة ثلاثة وعشرون ساعة متصلة وهذه الزنزانة تسبح على مستنقع من مياه المجارى الممتلئة بالبعوض الذى يمتص دماءنا التى أصابها فقر شديد من قلة الطعام وسوئه. استباحة المال: يتم الاستيلاء فى تجريدات متصلة «انظر إلى لفظ التجريدة الذى يذكرك بحملات المماليك على الفلاحين للاستيلاء على متاعهم القليل» على متع الحياة المتوفرة فى زنزانتك ثم يتم بيعها لك مرة أخرى بعد انتهاء فترة التجريدة التى قد تمتد لشهور. استباحة المشاعر الإنسانية: أسف زميلى العزيز فقد نسيت أن أهنئكم برمضان كل عام وأنتم والأسرة بخير.. لقد نسيت معانى التهنئة فى المناسبات المختلفة لأنى محروم وكل من فى السجن من زيارات الأهل منذ أكثر من شهرين، بل موعد ميلاد ابنتى القريبة إلى قلبى والمقرب من نفسها دون أن أتوجه إليها بالتهنئة. استباحة الحق فى العلاج: أعانى من تراجع فى النظر لمرض قديم ومطلوب فحوصات فى القصر العينى على وجه السرعة لمعرفة السبب كما أعانى من تضخم فى البروستاتا واشتباه فى ورم يحتاج إلى فحص طبى لمعرفة طبيعته حميد أم خبيث ومقرر لى عملية منذ أكثر من عام ولكن لا حياة لمن تنادى. استباحة حقوقى الدينية: فمطلوب منى فى هذا الشهر إخراج زكاة الفطر حتى يطهر صومى ولا استطيع إبلاغ أهلى بذلك وأرجوك إبلاغهم عنى وأقترح على وزارة الداخلية أن تقوم بإخراجها عن المسجونيين فى إطار حملة العلاقات العامة التى تقوم بها لسداد ديون الغارمين. استباحة للقانون: الزميل حسن القبانى قد تجاوز مدة الحبس الاحتياطى، وهو محتجز الآن أو بالأحرى مختطف ونحن نبلغ رسميًا بمكان اختطافه ونرجو من يهمه الأمر اتخاذ اللازم. لماذا هذه الاستباحات المتعددة؟ هل لأننا حلمنا يومًا بمصر أفضل لجميع المصريين؟ هل لأننا سعينا أن تكون مصر ديمقراطية؟ هل لأننا تمنيينا ــ يومًاــ أن يختفى التمييز والفقر وأن يسود العدل بين شعبنا؟ هل لأننا فكرنا فى أن تتبوأ مصر مكانتها بين الدول فى المنطقة؟ أم يريدون أن نبتعد عن كل هذا ونكفر بمصر! لا لن نكفر بالأوطان.. لا لن نكفر بالأوطان.. لا لن نكفر بالأوطان.</t>
  </si>
  <si>
    <t>على قوى التغيير في مصر - بعد تيران وصنافير - ان تعيد الارتباط بين معركتها ضد الاستبداد واستعادة المسار الديمقراطي وبين القضية الفلسطينية، ولنتذكر ان دعم الانتفاضة الفلسطينية وجهود وقف الحرب بالعراق كانت مقدمات ثورة 25 يناير 2011. #هشام_جعفر في 5 يوليو 2017</t>
  </si>
  <si>
    <t>مصر يجب أن تتصالح مع شعبها: قراءة فى الصراعات البشرية تصلكم كلماتي وأنا في زنزانة انفرادية بسجن العقرب في ظل استباحات شتى أتعرض لها، استباحات للجسد وللحق فى العلاج، واستباحة للمشاعر الإنسانية (لا أعرف شيئاً عن أسرتي منذ أربعة أشهر) واستباحة للقانون وللحقوق الدينية.... إلخ. إلا أن هذه الاستباحات التي تذكركم باستباحات الدولة المنهزمة في العصور الوسطى لم تزيدني إلا إيماناً بهذا الوطن وعشقاً لترابه، بل إن مضى الأيام على اعتقالي أكثر من 650 يوماً حتى الآن تجدد إيمانى وتزدني تمسكاً بحلمي لهذا الوطن أن يكون لائقاً بأمة تعيش القرن الواحد والعشرين. أعتذر عن استخدام لفظ المصالحة فى العنوان، فقد استبيحت أيضاً كلمات ومفاهيم: الحوار والتوافق والعدالة الانتقالية، وأصبحت ألفاظاً سيئة السمعة حتى استخدمت من الفرق وكإحدى أدوات الصراع لا لأحداث مقصودها، وأدعوك لاستبدالها إن وجدت أفضل منها. كما أؤكد في بداية المقال أنني لا أتحدث عن المصالحة مع الإسلاميين أو الإخوان؛ إذ يستحق ذلك مقالاً مستقلاً. أولاً: أسس المصالحة 1- الاعتراف بالتعددية في التنوع في النسيج المصري، وما يقدم هذا الاعتراف هي الدولة المصرية بتقاليدها وتراثها الممتد ونخبتها الرسمية، وغير رسمية التي شاعت لسنوات طويلة مفاهيم تجانس النسيج المصري بحكم تقاليد ثقافة النهر. هذا وإن كان صحيحاً فيما مضى إلا أن السنوات الأخيرة قد أظهرت كم وحجم هذا التنوع حين أضيف إلى ثقافة النهر وثقافة والمتوسط وثقافة الهجرة إلى النفط وثقافة العولمة.... الخ وكأن ميدان التحرير 2011 هو من كشف عن هذا التعدد والتنوع مع وحدة الأحداث والشعارات (حرية.. عدالة.. وكرامة إنسانية وعيش وتنمية)، انظر مقال الكاتب في جريدة الشروق حول الثورة المصرية في النسخة الإلكترونية، إدارة التنوع من أهم التحديات التي تواجه الدولة الحديثة في الدول المتقدمة (أميركا - ترامب، أوروبا -اليمين) ودولنا العربية (العراق سوريا - ليبيا - السودان) وهي تحديات الدولة المصرية أيضاً. 2- المواطنة بالإضافة إلى المواطنة القانونية أي مواطنة للحقوق والواجبات المتساوية بين جميع المصريين، فيجب أن تتأسس مصر القادمة على المواطنة الثنائية أيضاً، التي تعني مساهمة الحقب التاريخية المصرية المتعددة (فرعوني وقبطي وإسلامي وحديث) في إثراء التراث المصري من خلال الاستفادة بما سبق، والإضافة والتجديد فيه مع استمرار العناصر الأساسية التي شكلت صورة مصر عبر العصور. 3-تجنب الطائفية الطائفية هي ثقافة الكمباوند التي لم تكتف بإقامة جدران من الخرسانة المسلحة بين الفئات الاجتماعية، بل أوجدت طوائف منغلقة على ذاتها وفق تقسيمات عدة؛ الدين والملة ونمط التدين (سلفي - إخواني)، المهنة وخاصة الوظائف التي تسيطر على النفوذ والسلطة والمال (قضاء - شرطة - جيش - رجال أعمال) والمصالح الفئوية. ولقد كان دستور 2014 في بعض مواده على استعلاء بعض المؤسسات في تعيين رئيسها (الأزهر - الجيش) أو استقلال في وضع موازنتها (البرلمان - القضاء) أو استقلال بعض الأديان في وضع شرائعهم، وكان قانون بناء الكنائس في مصر في مسودته الأولى خير مثال على هذه الطائفية، حين أبقى على اعتبار المسيحيين طائفة، بل وتواجد داخلهم طوائف لولا جهود صديقنا الأستاذ/ سمير مرقص، لكان صدر هذا القانون بذلك، صحيح أنه تم العدول إلى نقطة الكنائس، ولكن تظل الدلالة قائمة، فالدولة في نخبتها الرسمية وكذلك ممثلو الطوائف، أقصد الكنائس وقادتهم الدينية يدركون الذات باعتبارهم طائفة! 4-الحفاظ على الدولة المصرية: وهو ما يقتضي إصلاح وتجديد مؤسستنا مع ضرورة بناء نظام ديمقراطي تشاركي تعددي، قادر على أني يلبي الحاجات العامة لجميع المصريين بعدالة، وهذا يقتضي الاتفاق بين القوى الأساسية (الاجتماعية والسياسية) على حد أدنى وفق مستويات ثلاثة: الأول: أسس الجمهورية الجديدة، التي يجب أن تثبت حكمة في مؤسسات التنشئة الاجتماعية. الثاني: قواعد دستورية تتأسس على القوانين الأساسية. الثالث: حد أدنى من التوافق على القواعد تحكم ببعض المجالات الأساسية والمجال السياسي والمجال الاقتصادي والمجال الديني، خاصة في علاقته بالمجال العام. 5-عدم الإقصاء يجب أن تسود القناعة من الجميع أن مصر تسعنا جميعاً باختلافاتنا وتعددنا وتنوعنا، وأن إقصاء أي طرف هو البداية لإقصاء الجميع تحت دعاوى سياسية أو أيديولوجية أو ثقافية.....الخ، وأن الإقصاء هو بداية العنف الذي لا ينتهي، و يجب أن تسود القناعة والإيمان بقدرتها على حل صراعاتنا بالطرق السلمية، وبناء القواعد المتفق عليها، كما أشرت في البند السابق. ثانياً: أولويات المصالحة 1-المصالحة مع الأطراف ربما تصلح نظرية المركز والأطراف في وصف أهم صراع فى مصر الآن، وهو الصراع على أولويات التنمية: نمطاً واتفاقاً وتوجيهات مناطق المركز إلى الدول المتقدمة المستقرة سابقاً، وإنماء المدن الكبرى وعواصم المحافظات، بالإضافة إلى مدن السياحة ومجتمع 1% الجديد تستنفد ذلك القدر الأكبر من ثروة هذا البلد ومصادر التنمية المحدودة فيه، وترتبط بالمركز خارج مصر في تحالفات واحتقارات كمباوندية (بتعبير سمير أمين) ناهيك عن تحالفاتها مع دوائر البيروقراطية الدولة النافذة صاحبة القرار في توزيع مصادر التنمية وتحديد أولوياتها. ولقد أدى ضعف مدرسة اليسار المصري في العقدين الأخيرين وانشغاله بالصراع الثقافي مع الإسلاميين إلى تراجع الاهتمام بهذا المجال في مجالات الصراع على الرغم من أنه الأرضية التي تتحرك عليها وتتقاطع عندها جميع الصراعات في مصر. 2- المصالحة مع الشباب المصالحة بين الشباب والدولة وقد أعياني البحث حتى الآن عما يمنع الدولة المصرية لو كانت مستعدة للحوار مع الشباب بشكل جاد وحقيقي، ولكن هل يمكن للدولة أن تتحاور مع شبابها فى ظل إعلان ومصادرة المجال العام؟ 3 - إنصاف المرأة اتصل بي أحد مستشاري شيخ الأزهر وكنت قريباً من دوائر الشيخ في ذلك الوقت عام 2013 على ما أذكر لصياغة وثيقة حول حقوق المرأة في الإسلام، تستكمل سلسلة وثائق أزهرية صدرت بعد يناير/كانون الثاني 2011، وقمت مع فريق من النساء المجتهدات بصياغتها في أيام معدودة، وتمت مراجعتها وإجازتها من اثنين من هيئة كبار العلماء وشيخ الأزهر ذاته بعد أن أجرينا عليها عدداً من الحوارات مع عدد من السيدات، بمشاركة وحضور شيخ الأزهر ذاته، إلا أن الوثيقة لم تصدر ولا أعلم لمَ لم تصدر حتى الآن؟ وعلمنا فيما بعد أن المجلس الأعلى للشؤون الإسلامية الذي كان يسيطر عليه الإخوان وقتها قد أصدر قراراً برفض الوثيقة، ما دفع الأزهر ولأسباب أخرى إلى التلكؤ في إصدارها، وقمنا بإصدارها بعنوان إعلان الإسكندرية لحقوق المرأة في الإسلام، بتوقيع عدد من الشخصيات العامة في مصر والعالمين العربي والإسلامي في 2014، وهكذا تحالفت المحافظة الاجتماعية في المؤسستين الأزهر والإخوان على الرغم من العداء بينهما على عدم إنصاف المرأة ولو في وثائق، كما يذكرك تحالف الإخوان الحزب الوطني في عام 2007 ضد قانون الخلع. هذا التحالف لا يقتصر على الفأعلىن في المجال الثقافي والديني، بل يمتد داخل مؤسسات التنشئة الاجتماعية وبعض القطاعات البيروقراطية؛ ليتحول إلى مؤسسة تساهم في المظالم ضد المرأة التي تتحمل العبء الأكبر في الحفاظ على الأسرة المصرية، 35 % من الأسر المصرية تعولهم المرأة. وهناك ثلاثة مداخل أساسية لدعم حركة إنصاف المرأة الأول الحركات والمبادرات الشبابية القاعدية التي انطلقت قبل وأثناء وبعد يناير 2011 . تحركات اتسمت بتجاوز ثنائية الذكورة مع الأنوثة إلى مفهوم المواطنة والديمقراطية التشاركية. الثاني الحوار بين الفأعلىن في صنع صياغة السياسات العامة الموجهة للمرأة. الثالث أن تقود المرأة حركة الاجتهاد الديني فيما يخص قضاياها في مواجهة الاستبداد الذكوري. قضايا المسيحيين المصريين لا بد من كسر التحالف القائم بين الأجهزة الأمنية والمؤسسات الدينية لاحتكار هذا الملف، وإبعاد المدنيين من أمثال من لعب دوراً في معالجة قضايا التوتر الطائفي، ولقد شاهدنا ذلك إبان عملنا في المجلس الوطني للعدالة والمساواة بعد الثورة. يجب الانتقال من صيغة الحماية/ التأييد إلى صيغة الحاضنة المجتمعية، فنظام ورث صيغة الحماية/التأييد عن مبارك في مقابل تأييد الكنيسة لنظام تحصل على حمايته، صيغ تواجه تحديات كبيرة منذ تفجير القديسين في 2010، وصولاً إلى تفجير الكنائس الأخير. 8 % من الشباب المسيحي لم يعد تحت ولاية الكنيسة الآن بحسب ما ذكره أحد القساوسة. مسيحيون يدفعون فواتير معارك وصراعات ليس طرفاً فيها والصراع ما بعد 30/6 بين الدولة، والإسلاميين، ام صيغه الحاضنة المجتمعية فهي ما دشنته ثورات الربيع العربي عبر مرتكزات من حركات مواطنة قاعدية خاصة من الشباب، ومعالجة ثقافية وقانونية للمسألة، فآليات إنذار مبكر وتدخل سريع في مناطق التوتر الطائفي. هذه مساهماتى من أجل مصر جديدة نحيا بها جميعاً. هشام جعفر من زنزانة الانفرادي في سجن العقرب يوليو 2017</t>
  </si>
  <si>
    <t>عادة ما يطالب المتهمون المحبوسون على ذمة قضايا بالإفراج عنهم بضمان محل إقامتهم أو بضمان مالي أو بتدابير احترازية أو بأي ضمانات أخرى ترتئيها المحكمة. ولكني، أنا المتهم هشام أحمد عوض جعفر، المحبوس حتى تاريخه منذ عامين، من أكتوبر 2015، في قضية 420 حصر أمن دولة، أطالب بعدم الإفراج عني للأسباب التالية: أولًا: صيانة وحفًظا لما تبقى من صورة للقضاء المصري في نفوس المصريين، فقد انقضت أقصى مدة للحبس الاحتياطى، وهي عامان، وفق المادة 143 من قانون الإجراءات الجنائية، وكانت قد عُدلت بعد الثالث من يوليو 2013 لتزيد من ستة أشهر إلى عامين، وبالتالي تحولت إلى عقوبة ضد دعاة الديمقراطية والحريات. ن انعقاد المحاكمة، في 26/ 10 /2017، دائرة المستشار شعبان الشامي، بعد انتهاء مدة حبسي احتياطيًا في 20/ 10/ 2017، للنظر في طلب نيابة أمن الدولة بتجديد الحبس، يشوبه البطلان، ويعد مخالفة صريحة للقانون، إذ أن التوصيف القانوني المنضبط لوضعيتي الآن، أنا المحتجز بالقوة على غير إرادتي في أحد زنازين سجن مشدّد الحراسة، وهو المعروف إعلاميًا باسم «سجن العقرب»، هو أنني «مختطف»، ولا يصح قانونًا أن تنظر المحكمة في أمر تجديد حبسي، بينما الصحيح أن تحقّق في أمر «اختطافي». إني أربأ بالمحكمة أن تضفي المشروعية القانونية على وضع غير قانوني، فالالتزام بالقانون عندي هو المعيار الفاصل بين الأمم المتحضرة وغيرها، بل إن غياب العدل يؤذن بخراب العمران، كما أشار ابن خلدون في مقدمته. ثانيًا، تسيس القضية: لم تستمر تحقيقات النيابة معي سوى لخمسة أيام فقط، بينما امتد حبسي حتى الآن لأكثر من 750 يومًا، أي أن القضية برمتها مسيّسة، كما أن مطالبة النيابة بتجديد حبسي، خارج إطار القانون، تتعلق بالسياسة أولًا وآخرًا. وسأشرح الآن الدوافع وراء تسييسها: بحكم تخصصي في العلوم السياسية وحل النزاعات، فقد استندت قراءتي لأوضاع مصر في أزمتها السياسية بعد الثالث من يوليو 2017، لعدد من الأسس: 1- الاستقطاب الذي انتقل من التعبئة إلى المجتمع، وسَعَتْ مؤسسات الحكم بعد الثالث من يوليو 2017 إلى تسييده بين كل فئات الشعب المصري، كما حرصت كل القوى السياسية والثقافية على استخدامه، كأحد أوراق إدارة الصراع فيما بينها. رأيت وقتها، ولا أزال أرى أن هذا الاستقطاب من شأنه تهديد كيان الدولة المصرية ذاته، خاصة في ظل تغيرات إقليمية ودولية بالغة الاضطراب، وتحولات سريعة تفرض تهديدات وتحديات كثيرة على أمن الدولة. فما بالك إذا كانت مؤسسات الدولة المصرية تعاني أصلًا الوهن والضعف وعدم التناغم وقلة الكفاءة!؟ - احتياج مصر إلى معدل نمو اقتصادي تصل نسبته لما بين 8% إلى 9% سنويًا، ولعدة سنوات متتالية، لكي يحدث إصلاح، لا مجرد طفرة، في ظل عدم إمكانية تحقيق هذا النمو المتواصل دون استقرار سياسي. 3- إن الأزمة السياسية التي انتقلت إلى المجتمع، وتعدد مستويات الصراع في المجتمع المصري، و تقاطعها فيما بينها (انظر مقالي «مصر يجب أن تتصالح مع شعبها»)، بالإضافة إلى ضعف كيان الدولة المصرية، وما تواجهه من تحديات في الإقليم المحيط، كل هذا يقودنا إلى وضع «الدولة الفاشلة»، خاصة في ظل حالة عنف غير مسبوقة في مصر والإقليم، وفي ظل القابلية لاتساع العنف المجتمعي. كيف كانت استجابتي لمعالجة هذه الافتراضات والأسس: 1- بالنسبة للأزمة السياسية التي يشترط نموُ الاقتصاد حلَّها، فقد سعيت لتصميم عملية حوار وتفاوض بين الإخوان والحكومة المصرية. 2- بادرت بمحاولة تفعيل الآليات المجتمعية لحل النزاعات بالحوار وبالطرق السلمية، موقنًا بضعف قدرة الدولة المصرية على لعب دور في حل النزاعات المجتمعية، بل يؤسفني القول إن بعض مؤسساتها يساهم في تأجيج هذه الصراعات. من هنا جاءت تصوراتنا عن ضرورة إنشاء منتدى للجان المصالحات العرفية، وشبكات الإنذار المبكر لمعالجة التطورات الطائفية، بالإضافة إلى تمكين الشباب في مجتمعاتهم المحلية من لعب دور في هذه النزاعات، من خلال مدرسة حل النزاعات التي عقدناها في أسوان وأسيوط والمنيا، بالإضافة لجامعة القاهرة. أما ثالث أسباب مطالبتي بعدم الإفراج عني، فهو تحول مصر إلى سجن كبير (جمهورية الخوف)، فهل المطلوب أن أطالب بالخروج من سجن حقيقي يقف عليه سجانون يغلقون الأبواب ويفرضون التعليمات و ينتهكون الحقوق والقوانين، لأعيش في سجن كبير أتحرك فيه تحت وطأة دولة القمع والصوت الواحد، ولأكون سجان نفسي، أمنعها من الكتابة و الكلام والفعل، حتى لا ألحق بمن سبقوني إلى السجن؟ هل أطالب بالخروج من السجن الحقيقي الصغير لأعيش في سجن كبير، أكون فيه أنا من أفرض على نفسي التعليمات التي تقيّد حريتي، خوفًا من السجانين ومن كبير البصاصين وأجهزته؟ لقد آلمني رفض البعض نشر بعض مقالاتي في مصر، خوفًا على مناصبهم وأنفسهم، واضطراري لنشرها بالخارج. لقد آلمني وآلم كل حُرٍ عجزُ نقابتنا عن المناداة بإطلاق سراحنا، نحن الصحفيين المحبوسين خارج إطار القانون، وعدم إشارتها لهذا الأمر. هل تريد مني يا سيادة القاضي أن أطالبكم بإطلاق سراحي، لأعيش في سجن أكون أنا فيه سجين نفسي؟</t>
  </si>
  <si>
    <t>أعلن مقاطعتى للقافلة الطبية التى سوف تزور العقرب. لم نرى الشمس نهائيا منذ شهر مايو الماضى و تطلق مياه المجارى فى الزنازين و نمنع من الطعام و التريض ثم تريدون تحسين ملفكم الحقوقى بقافلة طبية .</t>
  </si>
  <si>
    <t>منذ أكثر من عشرة أشهر وانا أتردد علي مستشفي السجن وأعاني من آلام حاده في الغضروف علي اثر عمليه غضروف اجريت لي في الفقره الرابعة والخامسه منذ عدة سنوات سابقه وخلال 10 اشهر من عدم جدية العلاج قام طبيب العظام بالمستشفي بفحص مبدائي ليظهر له عودة الغضروف مره اخري. فقام بعمل تقرير يوم 15/1/2017 لعرض حالتي علي مستشفي القصر العيني باسيوط وابدا الامر في حالتي من خلال الاشعه والاخصائيين ولم يفلح خروجي مع التقرير ثم تقدمت الي السيد رئيس المباحث بشكوي بعدم خروجي الي المستشفي فقام بعمل استعجال أول ولم يفلح ذلك لخروجي وازدادت الحركة سوءا مع عدم الحركة التامه وخاصة مع الرجل اليسري مما استدعى الامر استدعاء اخصائي العظام وقام بالكشف عليا وعمل اشعه مرة ثانيه واكد وجود غضروف في الفقره الرابعة والخامسه مع وجود تقوس في هذه الفقره... ثم قام بعمل استعجال ثاني في يوم 23/2/2017 ولم يفلح الامر بالخروج الي المستشفي حتي وقتنا هذا</t>
  </si>
  <si>
    <t>وحشتونا ياجدعان والله ومشتاقين لأيامنا الحلوه ولمتنا اللى ترعب أي حد متقلقوش علينا، إحنا قد أي حاجة زي ما أنتم عارفين وشاهديناه، مبنحبش السجون بس مبنخافش منها، خلوا بالكم من نفسكم انتوا يارجالة حافظوا علي الأمانة اللي سايبنهالكم برة لحد مانخرج ومعاكم نكمل المشوار اللى من 2007 إلي مالا نهاية وحكايتنا اللي عمرها ماهتخلص عشان لسه فيها كتير..</t>
  </si>
  <si>
    <t>عمري وعمرك ايه ما طريق نوهب كل ما فيه للماضي وفي الكورفا كانت أخوايه لاجل الغُنا لاجل الحرية والتمن لو غالي بيهون قدام رحله تاريخها طويل الصعب لو زاد نحكمه ومصيرنا واحد نقسمه صاحبي يا صاحبي النور مكتوب بينا وبين الشمس معاد صاحبي يا صاحبي الشده عويله صعب تغير ولا يوم فينا</t>
  </si>
  <si>
    <t>جمعتني فترة الحبس الحالية بالشاذلي وشيكا، الشاذلي حسين هو المتهم الرابع في القضية والذي لم ألتقيه الا في لحظة رفع الغماية من على أعيننا ونحن في الطريق الى النيابة من الأمن الوطني الشاذلي هو من المفترض شريكي في التنظيم الإثاري الهادف إلى هدم الدولة حسب تحريات ضابط الأمن الوطني ورغم شراكتنا في هذا التنظيم المزعوم لم نجتمع أنا والشاذلي إلا في هذه الزنزانة الضيقة التي نجلس بها الآن أصبحنا بالفعل شريكين نتقاسم ذكرىات وأفكار وأحلام ورغبة في مستقبل افضل في الوقت الذي تتقاسم اسرته واسرتي مسئوليتنا واصبح عمر ابني زميل ل أحمد ابن الشاذلي وربما يصبحا أصدقاء ويصبح لديهم ذكرىات واحلام وافكار مشتركة وربما اتمادى في تخيلاتي واقول انهم ربما يصبحا رفقاء ميدان ،ان يأتي يوم ويحمل أحمد الشاذلي حسين .. عمر اسلام الحضري على كتفه ويهتفا سويا للعيش ..للحرية .. للأمل.وإذا كان التقائي بالشاذلي حدث هام وسعيد رغم المكان الضيق الذي يجمعنا والمصير غير المعلوم الذي ينتظرنا، تأتي رفقة شيكا على النقيض فهو لقاء مؤلم، شيكا تلك الفتاة الصغيرة الساكنة في الزنزانة المجاورة والتي يحمل صوتها براءة الأطفال بينما يحمل سجلها لدى وزراة الداخلية عكس ذلك، قصتها لو كنت شاهدتها في احد أفلام السبكي لكنت اتهمته بالجنون والإساءة إلى البراءة.شيكا هي كما أظن تجاوزت الخامسة عشر بقليل تقضي عقوبتها في زنزانة ربما أكثر ضيقا بتهمة الشروع في قتل طفلة أصغر منها بقليل من أجل (نصف فرخة) .. بعيدا عن تفاصيل القضية وحكايات شيكا التي لا تنتهي أبحث عن ما يجمعني بالشاذلي وشيكا خلف هذه القضبان المزدحمة بالأشخاص والحكايات ما يجمعني بهم هو الظلم الذي طالني أنا والشاذلي لأننا أصحاب رأي وحلم والظلم الذي طال شيكا لأنها بلا سند بلا حماية إسلام الحضري.. تاريخ النهاردة مش عارف كام :) .. حجز الحبس الاحتياطي.. قسم رمل أول.. اليأس خيانة</t>
  </si>
  <si>
    <t>البت نوجا :) 😜 النهاردة اليوم ال 25 في الحبسة دي ... لسة عندي أمل اروح معاكم بكرة .. عايز ألحق مسلسل يوسف الشريف بس تيجي للحق الواحد استفاد من الحبسة دي. اهو بعد ما الداخلية اخدت الاجهزة بتاعتي اللي بناكل منها عيش ويا عالم هنعرف نجيب غيرها ولا لا فأحتياطي باخد هنا دورات تدريبية علشان اغير المهنة من مصمم جرافيك لتاجر مخدرات اتفقت على تأجير موقف والموقف دا هو المكان اللي بيتباع فيه المخدرات في الشارع وبقارن بين كذا حاجة لانه بيختلف ايجار الموقف حسب المكان والزبون والشهرة والمادة اللي بتتباع فيه وكمان بحماية ولا من غير .. وبدأت اتعرف على انواع المخدرات المتدأولة بداية من البودرة وتقيمها والحشيش وكل عجينة وسعرها والبرشام الرتامادول والابتريل وأبو صليبة وأبو شرطة والصراصير واسعار جملتها والقطاعي حباية ونص وربع كمان عشان محدودي الدخل . المشكلة لحد دلوقتي ان جسمي نضيف ودا مش حاجة كويسة في الحماية بس اتقالي ان الموضوع سهل حباية أبو شرطة ونص صرصار وقطر وهتطلب معايا اشرط نفسي بنفسي ومع أول سبقة ابقى ادق في السجن على كتفي (تعبت من غدر البشر) وابقى اجتزت اختبار الهيئة وربنا يكرم . يعني اطمني على مستقبلك انتي والواد . علقت صورة عمر في الليفينج بتاع الزنزانة وحطيت في الركن بتاعي رسايلك ورسايل فهمي وعبد المجيد وبيتين الشعر اللي كتبهم مع انه قلبني فيهم ومكتبش حاجة كدا من وش القفص. مسيلي على كل الناس ومسا مخصوص لنهى والشيخ والمرشد وسارة وعاطف وفهمي ووليد وجيمي لا وعبد المجيد واسلام إبراهيم وقولي لسوني اني اتبسطت لما شوفته في المحكمة ، ومسيلي على كل اللي واقف جنبك .. اه مسيلي على سعيد عز وقوليله ان بسببه المساجين بقوا مسميين الحبسة حبسة كتاكيتو ؛ ومسيلي على الولا عمر ومسيلي على نفسك كتير واكيد مش هنسى المسا بتاع قهوة عبد اللطيف (هذه الرسالة تأتيكم برعاية أندومي الجنرال ) إسلام الحضري 30/5/2017</t>
  </si>
  <si>
    <t>في حالة من اليأس والأسى على الحال ، وعظني صديق ذات مرة وقال:تطيب الحياة لمن لا يبالي. متحدثا عن تلك الأيام والشهور التي قضيتها في السجن معتبرا انها كانت في حق أناس ووطن لا يستحقون .. ومن عجيب القدر أن الحديث أردف بعدها مع شخص آخر حول السفر والبعد عن هذه البلد في محاولة لبناء شخص وتحقيق ذات بعيداً عن مصر .. ثم ويكأنه باتفاقهم كلمني ثالث عن مدى سوء البلد واناسها الذين استحبوا مرارة الفقر وذله علي عز الثورة والموت في سبيل الحرية .. كل تلك الأحاديث التي جعلتني أغرق في تفكير محزن وارتسمت على وجهي علامات الذهول . ثم بدت الأسئلة تشغل بالي .. كيف تطيب الحياة لمن لا يبالي؟ الكثيرون لا يبالون ولا تطيب لهم الحياة .. بل قد يكونون ضحية طلقة طائشة تصيبهم في شرفة بيتهم او حتى قد يكونون رهن اعتقال وتعذيب بدعوى كاذبة .. وف النهاية لم تطب لهم الحياة .. بل قد اعطت لهم اسوأ ما لديها .. ثم وكيف لا نبالي؟ كيف لا نبالي وقد أصبح الكفر البواح علانية لا تستر فيه ولا موارة واضحت امتنا الاسلامية مشرذمة ومفتتة .. كيف لا نبالي وهم يبحثون للفلسطينين عن وطن بديل لزهرة المدائن؟ كيف لا نبالي وقد اضحى شامنا يحترق؟ كيف لا نبالي وليبيا تدك؟ كيف لا نبالي وقد دمرت العراق والحرب في يمننا مشتعلة ؟ كيف لا نبالي وقد اصبح القتل منهاجا والدم لغة رسمية في بلادنا؟ كيف لا نبالي ... كيف لا أبالي وقد أصبح المسلمون مستهدفين في أنحاء الأرض .. دهس في أوروبا وطعن في أمريكا ؟ كيف لا أبالي وقد تفرق المسلمون واصبحوا شيعا وفرقا واحزابا وجماعات وجبهات مختلفة متناحرة متقاتلة؟ كيف لا أبالي وقد اصبحت العمالة لليهود شيمة حكامنا ولا مواراة في ذلك بل اصبحت عيانا بيانا أمام جميع من يرى ويعقل ! لن أبالي وسأسافر .. ولكن نبئني أولا .. إلى أين ولم ؟ إلى يمينيي اوروبا ام متطرفي الولايات المتحدة أم الى خونة الخليج ام الى فقراء افريقيا ام الى شيوعيي الصين ؟ ولم .. اتزوج واطعم واشرب ؟ فأي حياة تلك ؟ وأي اله هذا الذي يرضى لابن آدم أن يعيش كما البهائم .. لم أتندم على طريق سرت فيه او على قضية نصرتها او على يوم واحد قضيته أو اقضية في سجني .. وان الموت بشرف اعز الف مرة من العيش في هون ..</t>
  </si>
  <si>
    <t>ﺃﻛﺮﻩ ﺿﻮء ﺍﻟﺸﻤﺲ ، ﺃﺗﺤﺎﺷﺎﻩ ﻭﺃﻏﻤﺾ ﻋﻴﻨﻲ ﻟﻜﻲ ﻻ ﺍﻋﺸﻘﻪ . ﻭﻟﻢ ﺃﺭﻯ ﻗﻤﺮﺍ ﻣﻨﺬ ﺯﻣﻦ ﻟﻢ ﺍﻋﺪ ﺍﺑﺎﻟﻲ ﺍﻥ ﻛﻨﺖ ﻻ ﺍﺯﺍﻝ ﻃﻔﻼ ﺃﻡ ﺃﺻﺒﺤﺖ ﺷﺎﺑﺎ ﺃﻡ ﺍﻥ ﺍﻟﻌﺠﺰ ﺻﺎﺭ ﺭﻓﻴﻘﺎ ، ﻓﺎﻻﺳﻼﻙ . ﺍﻟﺸﺎﺋﻜﺔ ﺗﻘﺘﻞ ﺍﻟﻤﻼﺋﻜﺔ ، ﺍﻥ ﺍﻟﻠﻪ ﻳﺨﺘﻠﻒ ﻋﻦ ﻣﺨﻠﻮﻗﺎﺗﻪ ﻳﺤﺒﻬﻢ ﺑﺄﺧﻄﺎﺋﻬﻢ ﻭﺍﻥ ﻟﻢ ﻳﺘﻌﻠﻤﻮﺍ ﻣﻨﻬﺎ ، ﻳﻜﺮﻩ ﻋﺪﻭﺍﻧﻴﺘﻬﻢ ﺗﺠﺎﻩ ﺑﻌﻀﻬﻢ ﻳﺤﺘﺮﻡ ﻭﺟﻮﺩﻫﻢ ﻭﺭﻏﺒﺘﻬﻢ ﻓﻲ ﺣﻴﺎﻩ ﺳﻌﻴﺪﺓ ﻳﻤﻜﻦ ﺑﺴﻬﻮﻟﺔ ﺍﻥ . ﻳﻜﺘﺐ ﻧﻬﺎﻳﺘﻬﺎ ﻟﻜﻨﻬﻢ ﻻﻳﺤﺘﺮﻣﻮﻥ ﺭﻏﺒﻪ ﻫﺬﺍ ﺍﻟﺮﺏ ﻓﻴﻘﺘﻠﻮﻥ ﺍﻟﺒﻌﺾ ﻭﻳﺴﺠﻨﻮﻥ ﺍﻟﺒﻌﺾ ﻭﻳﺘﺤﻜﻤﻮﻥ .ﻓﻲ ﺍﻟﺒﺎﻗﻲ ﻭﺍﻥ ﻭﺟﺪﻭﺍ ﻟﺬﺍ ﻻ ﺍﺭﻳﺪ ﻣﻦ ﺍﻟﻠﻪ ﺷﻴﺌﺎ ﺳﻮﻯ ﺍﻟﺤﺐ ﺍﻟﺬﻱ ﻃﺎﻟﻤﺎ ﺣﺎﺭﺑﺖ ﻣﻦ ﺍﺟﻠﻪ ﻭﺍﻥ ﻟﻢ ﺍﺟﺪﻩ ﻓﻲ ﻫﺬﺍ ﺍﻟﻌﺎﻟﻢ ﺍﻟﻤﺤﺪﻭﺩ ﻓﻬﻨﺎﻙ ﻋﻨﺪﻩ . ﻳﻮﺟﺪ ﺍﻟﻜﺜﻴﺮ ﻭﺍﻟﻜﺜﻴﺮ ﻟﻢ ﺃﺑﺎﻟﻲ ﺑﻈﺎﻟﻢ ﻟﻜﻨﻲ ﺃﺑﺎﻟﻲ ﺑﻤﻦ ﻳﺮﺩﻩ ﻋﻦ ﻇﻠﻤﻪ ، ﻭﺍﻟﻮﺍﻗﻊ ﺍﻟﻤﺤﺘﻮﻡ ﻻﻳﻮﺟﺪ ﻓﻴﻪ ﺳﻮﻯ ﻇﺎﻟﻢ ﻳﻔﺠﺮ ﺑﻈﻠﻤﻪ ﻣﻦ ﺻﻤﺖ ﺍﻟﺠﻤﻴﻊ . ﺃﺻﺒﺤﺖ ﻻ ﺍﻫﺘﻢ ﺑﻮﺟﻮﺩ ﺍﻟﺤﻴﺎﻩ ﺍﻟﻤﻠﻮﻧﺔ ﺍﻟﺒﺮﺍﻗﺔ ﻭﻻ ﺍﺑﺎﻟﻲ ، ﻓﻘﺪ ﺯﺍﻟﺖ ﺟﻤﻴﻊ ﺍﻻﻟﻮﺍﻥ ﻋﻦ ﻭﺟﻬﻲ ﻭﺍﺻﺒﺢ ﺍﻻﺯﺭﻕ ﺻﺪيقي الوحيد</t>
  </si>
  <si>
    <t>ضعفي اصبح مسيطرا ومشتاقا ، لشئ لم اعد أملكه ، لبيتي لقطتي التي لا اعلم عنها شيئ ، اشتاق اللعب معها وأشتاق مشاهدة افلام الفيديو وهي بجانبي تلعب بجسدي الصغير ، اشتاق ألعابي وكتبي ومرسمي أشتاق أصدقاء لم يشأ القدر بلقائهم اني هنا اجلس بجانب الحائط احتسي الشاي والسيجارة ، اكلم نفسي في أمور انتهي الكلام بها منذ سنوات حتى أصبح دخان السيجارة مملا . نحن هنا نتذكر كل شيئ فهل انتم مثلنا ؟ هل تتذكرون اننا هناك بعيدا لازلنا جالسين بجانب الحائط ننتظركم أم أصبح وجودنا والعدم رفاق ؟ هل مازالت قلوبكم تحتوينا هل عقولكم مازالت مهتمه بوجودنا هل انشغلتم بشيئ أهم منا ؟</t>
  </si>
  <si>
    <t>لا تدري لعل الله يُحدث بعد ذلك أمرا مشهد من امام زنزانتي رقم 1\4 عنبر ب - سجن استقبال طرة</t>
  </si>
  <si>
    <t>بروتريه لفتاه مجهولة مرسوم داخل سجن استقبال طرة - زنزانة الدواعي الأمنية رقم ١٤ بتاريخ ١١/١٠/٢٠١٧</t>
  </si>
  <si>
    <t>لوحة مرسومة في سجن استقبال طرة زنزانة ٨/٤ بتاريخ ٦/١٠/٢٠١٧</t>
  </si>
  <si>
    <t>رسمت اللوحة دي لخيال الشاويش وهو بيفتح زنزانتي علشان استلم التعيين الاكل في زنزانة الدواعي الأمنية الانفرادي رقم ١٤ في سجن استقبال طرة بتاريخ ١١ أكتوبر ٢٠١٧</t>
  </si>
  <si>
    <t>نحلم بأماكن ولو وجدت، نحن لا ننفع لها ياصحبي</t>
  </si>
  <si>
    <t>كوني بخير يا مدللتي.. كوني بخير واسمحي للكون بالدوران .. كوني بخير واسمحي للقلب بالخفقان.. كوني بخير فأذني للشمس ان تغزو النهار.. واكتبي لليل امراً أن يكف عن الحصار..كوني بخير وكفي للخير انك كنت له اختصار.</t>
  </si>
  <si>
    <t>حأولت كثيرا أن أعبًر. أن أكتب ما يعنيه هذا الشاعر لي. أن أصف تأثير كلماته ووقعها علي روحي محدثةً صديً مُسكِراً. يلتفت من تعصف به الآلام إلي مُخَدِّر ينتشله من الهموم ، وأنا ألتفت بعد كتاب الله إلي شعره ليسمو بي فوق قمم العالم.تمنحني نسائم شعره قدرةً عجيبةً علي إبصار الجمال بمفهومٍ فريد. جمالٌ لايأبه للمنظر ولا المظهر بل يبرز مكنوناتِ الأشياء ولُبَّ المشاعر بلفظٍ محكمٍ ونظمٍ بديع .فتلمس روحُك بعدساتِ كلماته جمالاً في الألم و الأمل ، والحب والبغض ، والموت والحياة ، وكأن الأضداد وقفت صفاً واحداً تصبُّ جمالها صباً في كلماته .ارتبط إسمه عندي بأحب اثنين إلي قلبي، فلا يكاد يخلو جواب بيني وبين عبد الرحمن عارف وأيمن موسي من قصيدة له أو جزء من قصيدة، وما اجتمع ثلاثتنا إلا وذكرنا تميم وسرحنا مع كلماته، أما وقد فرقت بيننا السجون وأسوارها اللعينة الآن، فلا أجد ريح الأحباب إلا بترديد أبياته واسترجاع ما مضي من ذكرىاتنا .ثم كأنه بعد أن بلغ حبه في قلبي قدراً كبيراً، ثم ارتبط بأحب الأصحاب إلي قلبى، لم يقنع بهذا كله، فأبي إلا أن يزداد حباً علي حبه بكونه ابنَ العظيمة رضوي عاشور - رحمها الله -، أَحَبُّ كتاب العرب إلي قلبي، وإني أدعو الله ألا تكون هناك وحشةٌ في قبر رضوي، كما لم تترك كلمات رضوي وابنها وحشةً في سجن عبد الرحمن .حار شعراء فلسطين في وصفها، وصالوا وجالوا في الكلام عنها، ولكن لم أرها حقاً رأي العين إلا بعد سماعي قصيدة تميم في القدس .أسرح معه وهو يقول: وهي الغزالة في المديحكم الزمان ببينهامازالت تركض خلفهامذ ودعتك بعينهافارفق بنفسك ساعةًإني أراك وهنتفي القدس من فى القدس إلا أنت ثم تتحول مقولته إلي صديقٍ لايفارقنى في رحلتى بين عتمات السجون، يخفِّف عني وقت ركونى إلى اليأس، فلا تجد زنزانة دخلتها إلا ولوحةٌ جداريةٌ مرسومة علي حائطها تقول لي ولمن بعدى: فارفق بنفسك ساعةً إني أراك وهنت.نجد الشعراء يتميزون في ضربٍ من الشعر، وهو لم يترك درباً من دروبه إلا وخاض فيه وتوَغَّل، فتجده مَدَحَ وهجا، وفَخَرَ ورثا، وأبحر فى بحور الغزل.تسمع فخره بأهل فلسطين قائلاً :إن سار أهلي فالدهر يتبعيشهد أحوالهم ويستمعيأخذ عنهم فن البقاء فقدزادوا عليه الكثير وابتدعواوكلما هم أن يُخَبِّرَهمبأنهم مهزومون ما اقتنعواثم إذا أدار مدفع كلماته نحو الأعداء والمحتلين، سمعت هجاءً لاذعاً لانتخيل قط أن يكون علي هذا القدر من الجمال: أعداؤنا خوفهم لهم مددلو لم يخافوا الأقوام لانقطعوافخوفهم دينهم و ديدنهمعليه من قبل يولدوا طبعواقل للعدا بعد كل معركةجنودكم بالسلاح ما صنعوالقد عرفنا الغزاة قبلكمو نشهد الله فيكم البدعستون عاما ومابكم خجلٌالموت فينا وفيكم الفزعأخزاكم الله فى الغزاة فمارأى الورى مثلكم و ما سمعواحين الشعوب انتقت أعاديهالم نشهد القرعة التي اقترعوالستم بأكفائنا لنكرهكموفي عداء الوضيع ما يضع.ثم إذا أوجعه ألم فقد أمه الكريمة ، أنشأ راثياً يقول:بِاْسْمِكْ يَاْ أُمِّيبِاْسْمِ رَضْوَىْ مُصْطَفَى مْحَمَّدْ عَاْشُورْالأرضِ دِي رِضْيِتْ تِدُورْرَغْمِ الليْ كَاسِرْ ضَهْرَهَا مِنْ كُلِّ جُورْالأرضِ بِاْسْمِكْ قَرَّرِتْ تِبْقَى بَنِي آَدَمْ كَرِيمْالضَّهْرِ مَحْنِي بِسِّ بَايِنْ مُسْتَقِيمْوِكْتِيرْ بِتِبْقَى مُسْتَقِيمَةْ وْهِيَّ مَحْنِيَّةْ الضُّهُورْبِاْسْمِكْ يَا أُمِّي الشَّمْسِ رِضْيِتْ تِدِّيْ نُورْرَغْمِ اْنَّهَا كَاتْ نَاوْيَةْ تِمْشِيلاجْلِ كَاشْفَة جَوْهَرِ العَالَمْوِمَا بْتِشْهَدْشِ زُورْثم يأبي أن يكتفي، فينطلق في درب الحب صادحاً بأبدع وأرقي ماتكون الألفاظ:يقسو الحبيبان قدر الحب بينهماحتى لتحسبُ بين العاشِقَيْنِ دماويرجعانِ إلى خمرٍ معتقةٍمن المحبةِ تنفي الشكَّ والتُهَماجديلةٌ طرفاها العاشقان فماتراهما افترقا .. إلا ليلتَحِمافي ضمةٍ تُرجعُ الدنيا لسنَّتِهاكالبحر من بعد موسى عادَ والتأماقد أصبحا الأصل مما يشبهان فَقُلهما كذلك حقاً ، لا كأنهمافكل شيءٍ جميلٍ بتَّ تُبصرهأو كنت تسمع عنه قبلها، فهماهذا الجمالُ الذي مهما قسا، رَحِماهذا الجمال الذي يستأنسُ الألمالاأدري كيف أرد جميله عليّ. فكيف ترد صنيع من مد إليك يداً في أتعس لحظات سجنك، وأنت تنظر في مرآتك مشمئزاً من روحك المشوهة ، فهمس في أذنك:لاتصدق مراياك حين تريك تجاعيد وجهك. تلك تجاعيدها هي لا أنت يا صاحبيربما سألقاه يوما، وأسال الله أن يكون لقاءاً تعوِّض روعته ما سأفتقده بعدم لقاء أمه العظيمة رضوي أبداً.أعدك ألا أنسي أبداً يا تميم أن بكره بكرات كتير، والأمس واحد فقط.- عبد الرحمن الجندي</t>
  </si>
  <si>
    <t>من أيام قليلة، علمت باحتمالية استبعادى من دخول برنامج العفو الرئاسى، بدون أى سبب على الإطلاق. غالباً، كثير علينا و طمع منا أن أخرج أنا و والدى كلانا. استلقيت على ظهرى محدقاً فى الخواء. كعادتى. مصيبة. كارثة. بلوى أخرى تقف وراء أخواتها فى طأبور البلاوى التى تنهمر على رأسى و لا تمنحنى فرصة ان أتنفس. لماذا لا أشعر إذاً بشئ؟ انتظرت الألم المعتاد. اليأس. العذاب. لم يأتوا. ظللت افكر. أحأول استيعاب المعطيات الجديدة. أن قضائى لاحدى عشرة سنة أخرى وراء القضبان صار نافذاً و مؤكداً إلا بمعجزة. أنى قد لا يكتب لى أن أعيش فى وسط أسرتى مرة أخرى. أن الأعوام الأربع التى قضيتها فى السجن ليست إلا مدخلاً و جزءاً بسيطاً مما سيأتى. ألم بسيط. هناك شئ مختلف. ربما تعودت الكوارث حتى لم أعد أتفاعل معها. ربما سئمت البكاء و الشكوى. لكن هذه المرة أشعر بشئ غريب. شئ ناقص. ما يحدث لى تباعاً سوءه و قبحه زاد بشدة. زاد عن الطبيعى الذى يحدث لأى أحد يعيش حياتى بمراحل، ثم زاد على هذه المراحل مراحلَ. هناك شئ من المفترض أن أفهمه أظل أغفله أو أتغافل عنه. شئ بت أشك أنه غاية سجنى و سببه، لذا يظل يسوء و يسوء حتى أفهمه. لكنى لا أستطيع أن أضع يدى عليه. حأولت كثيراً معرفة الحكمة من سجنى. أفنيت نفسى فى الدراسة و المذاكرة، ربما تكون السبب. قرأت عدداً عظيماً من الكتب، علها تكون السبب. فعلت الكثير و الكثير، و ما زلت أشعر بشئ ناقص. أمسكت بجريدة؛ و قرأت مقالاً لعمر طاهر، أجابني صافعاً. أنت فى معية من تنتظر. فكما أن انتظار الصلاة صلاة، فانتظر الفرج بما ينطوى ذلك عليه من أمل و ثقة هو فرج، و انتظار المتعة متعة، و انتظار وقوع الكارثة وقت محمل بالوجع. معية الرسول و أبى بكر فقد كانت تحت قوله تعالى لا تحزن إن الله معنا و معية الله متحققة طوال الوقت فأينما تولوا فثم وجه الله ألم يكن أبو بكر على علم بهذا الأمر؟ بلى، لكن تحت وطأة الموقف ربما نسى، و لم يكن قول الرسول سوى تزكير ينطوى على أمر إن الله معنا، فكن معه. الثابت أنه معنا، و عليك أن تغلق الدائرة بأن تصبح أنت معه. الله معك و هو فى انتظار أن تكون أنت معه، مما يعنى أنه فى معية من هو فى انتظاره. فى معيتك أنت. الله ينتظرك فى حين أنك تتوهم العكس. نظرة من فرط سهولتها تبدو صعبة، لكن فى حال إمساكك بها لن يفرق معك أى شئ فى الكون يا الله. الله معك، فكن معه. الثابت أنه معك، أنت من عليك أن تغلق الدائرة, كل هذا الوقت الذى كنت تنتظر فيه و تنتظر، و تتألم خلال الانتظار، لم يخطر ببالك أن الوضع معكوس. أنه هو من ينتظرك، لا أنت. أنه بالفعل معك، لكن الدائرة مفتوحة من طرفك أنت، لا من طرفه هو. كنت دوماً ما أفكر فى موضوع الابتلاء. و لماذا عندما يبتلى من نحبهم نصر أنه اصطفاء من الله و حب و رفع درجات، بينما إذا ابتلى أحد نكرهه، نكون على يقين أن الله يعذبه و ينتقم منه. لماذا ليس العكس؟ أهو أمر خاضع لهوىً شخصى، أم شئ نصبر به أنفسنا فى الحالتين؟ بعد فترة عثرت على إجابة أراحتنى. أنت من يحدد سبب الابتلاء. رد فعلك له هو الإجابة. انظر لأى شخص قبل الابتلاء و بعده، إن زاده البلاء خيراً و غيره للأفضل، تعلم وقتها أنه كان حباً من الله، فليس منطقياً أن يعذبك الله فتدور أنت حول قصده و تستفيد من عذابه. و كذلك العكس، إن زادك البلاء انتكاساً و سوءاً فهو إذاً عقاب، و كم قابلت فى السجن من الصنفين. أنت من يحدد. هو اختيارك. بإمكانك أن تخطو و تغلق الدائرة بينكما، أو أن تزيد فى السير جهداً، و عن القصد بعداً. فكرت كيف رحل عنى الجميع. كيف لم يبقَ تقريباً غير قلة أقل من القليلة ممن كانوا أعز أصدقائى بالخارج. منهم من اختفى من أول يوم. منهم من مكث عاماً. منهم من مكث اثنين. و لكن فى النهاية انفض كل منهم لحياته و لم يبق حولك إلا من معك فى السجن. و إذا بعد سنين بهم يرحلون أيضاً و يلحقون بمن انفضوا من قبلهم، و يتركونك ثانية وحيداً. و كلما زدت فى المدة زدت فى الوحدة. ألم تفهم الرسالة؟ هو الثابت الوحيد. هو وحده لن يرحل. لأنه لم يأتِ. هو كان دوماً معك. و ما زال. و سيظل. و سيظلون ينفضون حتى لا تجد إلا هو. و من وجد الله فماذا فقد؟ تذكرت مقولة تقول: حين تصدق فى حبك له، فاعلم أنه مهما اختارك لما قد يراه البعض اختباراً، فإنما هو فى الحقيقة يساعدك لتعرف جديداً عن نفسك. لتكتشف نفسك من جديد. لذا فاستمتع بما يختبرك به، و أبصر ما ستعرفه بمدده عن نفسك بما ستكشفه أنواره لك عن أمور لم تكن تعرف أنها لديك. لم تكن تعرف أنك تحتاجها. يختبرك لتعرف نفسك أكثر، فترى مدده و فضله، فتعرفه أكثر، فتحبه أكثر، فتنمو أكثر، و يصير القرب أوضح حقاً. لن تصدق فى حبك له، حتى تحب بصدق كل ما يأتيك منه. أعلم أنى قد أنسى كل هذا غداً. أعلم أنى قد أصبح فى الصباح مدمراً. أغلق عينى و أدعو من قلبى بأروع دعاء سمعته فى حياتى، و دموعى تسيل : اللهم إنى أشكو إليك ضعف قوتى، و قلة حيلتى، و هوانى على الناس. أنت رب المستضعفين، و أنت ربى. إلى من تكلنى؟ إلى بعيد يتجهمنى؟ أم إلى عدو ملكته أمرى؟ إن لم يكن بك غضب على فلا أبالى. و لكن عافيتك هى أوسع لى. أعوذ بنور وجهك الذى أشرقت له السماوات و صلح عليه أمر الدنيا و الآخرة. من أن ينزل بى سخطك. أو يحل بى غضبك. لك العتبى حتى ترضى، و لا حول و لا قوة إلا بك. ادعوا لى بالقوة. عبدالرحمن الجندى</t>
  </si>
  <si>
    <t>بودى -بِنُّو -توحة -حسن نوفل -أبو لؤى -عبدالرحمن عارف -حسين أحمد حسين -حسينى أيوة اللى فات من العمر مش ممكن يعود .. أيوة اللى جاى فراق و غربة ما بين سدود .. لكن الليالى الحلوة مش ممكن تموت .. لو فرقت بينا الحواجز و الحدود .. من غير معاد. مش عارف هعدى الحبسة ازاى من غيركوا. أودعكم بدمعات العيون. واحشِنِّى يا بوبيهات. = ). -جندى الإثنين 26/6/2017</t>
  </si>
  <si>
    <t>فى خلفية سريرى الصغير بالطابق الثالث من الأَسِرَّة، نافذة صغيرة. نافذتى، رغم صغرها، هى بمثابة المعجزة. فمن نافذتى أرى السماء. أسند رأسى على شبكها الحديدى القاسى، محتضناً وسادةً صغيرةً كوَّنتُها من أغطيتى. شبكها الحديدى يحمل شيئاً من البرودة فى قلب الحر القاتل. أضغط جبهتى بقوة. أشعر بالشبك ينغرس فى جلدى. سيترك علامة. أفكر بكسل. لا أهتم. خلف شبك نافذتى الحديدى، جدار آخر من القضبان على بعد نصف قدم، و بعدها بقليل جدار آخر من القضبان. ثم يرتفع بعد ذلك سور من الأسلاك الشائكة مميتة المنظر، إذا مددت بصرك خلفه بحوالى مائة متر، ترى سور السجن المهيب منتصباً. شبك حديدى، فقضبان، فقضبان، يليها سلك شائك، ثم سور. و تطفو فى جلالٍ خلف ذلك كله، كأنها خلفية أو قماش تلك اللوحة البديعة من الخطوط و الأعمدة و الدوائر المعدنية المتداخلة، السماء. مظلمة، كما أحببتها دوماً. أراقبها، كما راقبتها عشرات المرات لليالٍ طويلة، مستلقياً على ظهرى فى ملعب كرة السلة. تشعرنى للحظات بهدوءٍ غريب وارتباطٍ بذلك الشخص الذى كُنتُه منذ أربع سنين، مليئاً بالأحلام و البراءة الساذجة. لم ينكشف بعد على قبح العالم و أساه. تذكرنى أنى كنت هناك يوماً ما. حدث ذلك يوماً ما. ففى النهاية، هى الثابت الوحيد الذى ظل كما هو فى هذا المشهد الذى تغير فيه كل شئ، و كل شخص. يعود الضجيج إلى رأسى، يطنّ ملاشياً الهدوء اللحظى. أحييه كصديق قديم، أحتضنه، أتركه يتربع فى جمجمتى، و يشكو. أسمع فى صبر. ماذا بعد؟ لستَ فى برنامج العفو الرئاسى. لن تخرج. سيخرجون كلهم، و ستبقى أنت. لماذا؟ لا أدرى. لا أسباب. لم تصبك القرعة ربما. نجحت هذا العام بتقدير جيد؟ شئ جميل. لكن هل ستعين معيداً بتقدير جيد؟ هل ستكون من أوائل الدفعة بتقدير جيد؟ هل يمنحون منحاً للدراسات العليا بالخارج لتقدير جيد؟ هل ستحافظ على تقدير جيد من الأساس؟ قتلتَ نفسك هذا العام و لهثت الثرى لتصل لهذا التقدير المتواضع، فهل تستطيع أن تكمل لعامٍ رابع على هذا المنوال؟ و هل تريد أن تكمل أساساً؟ دفعتك الأصلية ستتخرج هذا العام و أنت لم ترها بعد. كل عام دراسى تنهيه فى السجن هو عام أقل ستقضية فى الجامعة، فهل ستنهيها بدون أن تراها؟ و هل سيكتب لك أن تراها أصلاً حتى لو لم تنهها؟ أنت على مشارف الثانية و العشرين من عمرك. الثانية و العشرين! هل تستوعب؟ هل تفهم؟ مرت أربعة أعوامٍ كاملةٌ مكتملة. لم تعد فى السابعة عشر. لم تعد مراهقاً. أنت الآن ناضج. راشد. أقرانك الآن يعملون. يتزوجون. يخوضون الحياة. و أنت لم تر شيئاً منها بعد المدرسة. كل من كنتَ تعرفهم و تحبهم بالخارج اختفوا. كبروا، تحولوا، تغيروا، نسوك، و اختفوا. كل من كنتَ تعرفهم و تحبهم بالسجن اختفوا. رحلوا، ذهبوا لبيوتهم، انشغلوا، نسوك، و اختفوا. و أنت الآن وحيد. أضغط رأسى على الحديد أكثر لعل الألم يسكته. سمعت ما يكفى. ألا يكفينى همى لأسمع همك؟ يضحك ساخراً ضحكة خالية من الفكاهة. همى هو همك يا أحمق. ما أنا إلا أنت. أحدق فى السماء و لا أرى. أحأول التركيز فيها وراء الخطوط المتداخلة. يلمع شئٌ من بعيد. لا يمكن أن تكون نجمة. السماء هنا خالية من النجوم لسبب أجهله. لا يوجد بها نجمة يتيمة حتى. أركز أكثر. طائرة. أبتسم ببطء. ربما تحمل الطائرة أملاً أكثر من النجوم لى الآن. أدندن بصوت خفيض: Can we pretend that airplanes in the night sky are like shooting stars? I could really make a wish right now أحأول سماع كلمات الأغنية بصوت Hailee Williams فى رأسى. أهز رأسى ببطء مع اللحن المتخيَّل. يظن بعد أفراد الزنزانة أنى بدأت أفقد عقلى ربما. ربما هم محقون. يقول على عزت بيجوفيتش أن الجنون فى الشباب هو شرط الحكمة فى الكبر. يرى أننا بدونه لن نستطيع أن نفهم العالم. لكن، هل كنت حقاً أريد أن أفهم العالم؟ هل قيمة المعرفة تستحق ألم الفهم؟ لا أدرى. لا أدرى. -عبدالرحمن الجندى</t>
  </si>
  <si>
    <t>أحملق فى انعكاس وجهى المنبعج على زجاجة المياه القادمة من البيت. كنت فى السنوات الأولى من السجن أنتظرها فى كل زيارة، و ما إن أرجع إلى الزنزانة حتى أخرجها و أتجرعها، فيُعيدنى طعم المياه المفلترة المميز لذكرىات عديدة، فكأنى إن أغمضت عينى أعيشها مرة أخرى بتفاصيلها. و مع كل شربة ذكرى جديدة. أمسكت بالزجاجة و أسندت ظهرى إلى الحائط و أنا ما زلت أراقبها. فتحتها ببطء، و أخذت منها جرعة. لم أشعر بشئ. لم أعد من الأساس أتذكر طعم مياه البيت حتى أعود إليها. أغلقت الزجاجة و عدت أنظر لوجهى فيها. أترى يكون الانعكاس المشوَّه هو انعكاس روحى المشوَّهة! أنشأت أعد الأيام فى عقلى. باقٍ على عيد ميلادى الثانى و العشرين أقل من شهر. مللت الحديث فى الأمر. أصبح الكلام عبارة عن كليشيه سخيف و ممل. اليوم أتممت ثمانية عشر عاماً فى السجن اليوم أتممت تسعة عشر عاماً فى السجن اليوم أتممت عشرين عاماً فى السجن اليوم أتممت واحداً و عشرين عاماً فى السجن اليوم أتممت اثنين و عشرين عاماً فى السجن. لا أدرى أيهما أكثر بؤساً: أنى بلغت من العمر اثنين و عشرين عاماً، أم أنى مكثت فى السجن ما يكفى من السنين ليكون الكلام فى الموضوع مملاً. فى الثانى عشر من ديسمبر، يوم عيد ميلادى، يكون مضى أكثر من شهرين من سنتى الخامسة فى السجن. أصبح التأثر صعباً. بت أحزن أكثر على عدم قدرتى على الشعور. هل تعود يوماً ما كل المشاعر المقتولة؟ هل ترجع يوماً ما كل الذكرىات المفقودة؟ استلقيت مغطياً وجهى بمنشفتى الزرقاء، و جعلت أسترجع التفاصيل الصغيرة كما أفعل من آنٍ لآخر، خوفاً من أن تتفلت، فأفقدها للأبد. أتذكر تفاصيل غرفتى. أثاثها الأسود و جدارها الأسود الذى يراه الجميع كئيباً و لكنى أعشقه. مكتبى الذى تتبعثر عليه الأوراق. تعلوه مكتبتى الحبيبة المكتظة بكل أنواع الكتب و الروايات. الكومودينو الصغير الذى تجاور فيه محفظتى هاتفى المحمول، تطل عليهما بضوئها الدافئ، الأباجورة الحمراء التى أنارت لى ليالىَ طويلة سهرت أقرأ فيها للفجر. حلقة كرة السلة المثبتة على الحائط المقابل للسرير، و التى يتعجب منها كل من يراها، غير مدركين إحساس أن ترى حبك الأول كل يوم فى الصباح عندما تفتح عينيك. المطبخ الذى أزوره كل ربع ساعة لأفتح الثلاجة و كأن شيئاً جديداً سيظهر فيها بشكل سحرى. علبة الشوكولاتة المعدنية التى تحتوى على أدوات الخياطة. الكنبة الوثيرة التى كنت أجلس عليها مع أمى نشاهد مباريات كرة السلة حتى صارت أكثر خبرة فيها منى. أراجع و أراجع. أحأول تذكر ما نسيت، و الحفاظ على ما زال باقياً و بدأ فى الخفوت. هل أرجع يوماً يا ترى؟ هل من أمل أن أعود؟ - عبدالرحمن الجندى</t>
  </si>
  <si>
    <t>الإنسانية. كلمة أرَّقتنى ليالىَ طويلة، و هوت بى من فوق أعلى قمم جبال الألم. لأيام طويلة، أفقد فيها الأمل. أكفر بها و بكل ما تمثله. و بكل من تمثله. كذبة. أحقر كذبة خدعنا بها أنفسنا. أنظر إلى كل ما حولى. إلى كل من حولى. مظلمون. مظلمون يعيشون فى ظلام. كوكبنا الأزرق الجميل. تحسده الشهب الخاطفة و هى تمر حوله فى الفضاء. تحسدنا عليه. و لو علمت ما فى الجوهر لما حسدت المظهر. أما رأت كل أصحاب حقيقة مطلقة منذ بدء الخليقة يصارعون بعضهم، كل لفرض حقيقته على الكوكب، و ظلت المطلقات تتصادم و تتصادم كذرات تفاعل كيميائى، لا يزيده التصادم إلا تصادماً، فتنطلق و لا تتوقف، لأن التفاعل الكيميائى يهدأ و يستقر عند أعلى درجات العشوائية، أما نحن على عكسه: عشوائيتنا لانهائية. لذا -و رغم كل التصادمات- لم تُفرَض حقيقة يوماً ما منذ ظَهرَ الإنسان على وجه الكوكب الأزرق. و لن تُفرَض. و لكن شيئاً واحداً يموت كل يوم و كل ثانية: الإنسانية. أحياناً، فى أشد لحظاتى بؤساً و أحلكها ظلاماً، أفكر. أيراقبنا الله من أعلى، و يرى كل هذا الظلام، و يرضى؟ ألهذا خلقنا بالفعل؟ أكما يزعم كل من يتكلمون باسمه، خلقنا ليذبح كل صاحب مطلق كل من اختلف مع مطلقه؟ أوليس يرى كل فرقة من الناس تزعم احتكار حبه و نصره و مباركته، و أنه معها دون غيرها؟ مع أى منهم أنت يا رب؟ أم أنك لست مع أيهم؟ أم أنك معهم جميعاً؟ أأنت معى و إن لم أكن مع أيهم؟ أم أنى سأفقد حضورك فى قلبى للأبد؟ أيائس أنا من الإنسانية جمعاء؟ للأسف، لا. و أحياناً أتمنى لو يئست. أتوق و أهفو لثابت كالصخر أوقن به حتى و لو كان اليأس. لكنى قلبى لا يعرف الراحة أبداً، لأنى كما أفقد الأمل ليالٍ طويلة، ففى ليالٍ أخرى، أكاد من فرط الجمال أذوب. تتجلى لى الإنسانية فى أسمى و أبلغ معانيها، فى أصغر و أتفه الأشياء. فى نظرات بآلاف الكلمات. فى مشاعر الإنسان التى تحطمت على صخور محيطاتها كل سفن العلم. فى الحب و التضحية. فى أمى، و أبى، و أخى، و أختى، و استعدادى لأعبر البحر و أركل الكواكب و أطفئ النجوم لأحميهم من لحظة ألم. و كيف يعتصر قلبى و يُسحَقُ ألماً، و هم يرسفون فى أغلال الوجع و يضحون كل يوم بلا شكوى بسببى و لأجلى. و كيف أعود لألمس فى ألمى هذا و ألمهم عين و جوهر الإنسانية. كيف ينسف الحب و التضحية بكل لا منطقيتهما، جميع قواعد الرياضيات، فيثبتان أن أحياناً يكون الكل أكبر من مجموع الأجزاء، و أن واحداً و واحداً قد يساويان أحياناً أكثر من اثنين. تمثلت لى الإنسانية فى مشهد عجيب، لفتاة على المسرح الغارق فى الظلام، تسلط عليها بقعة من الضوء، و تلعب بأصابعها على البيانو جمالاً. تتسارع أنفاسها و تتحرك بعنف انسيابى، فكأنها تصب ما فى قلبها صباً. كأنها -أقسم- تعزف روحها. فتستقبلها أرواحنا فتعرفها. و ما تكلمت و ما تكلمنا. و أرى الدموع فى أعين الجميع، فأعلم أنهم يشعرون بما أشعر. و يحسون بهذا الشئ مثلى. الشئ الذى هو أكبر من مجموع أجزائنا. الشئ الذى لا يجد أينا له تفسيراً. تكلمنى دوماً آية فى سورة الأنعام تقول: أومن كان ميتاً فأحييناه و جعلنا له نوراً يمشى به فى الناس كمن مثله فى الظلمات ليس بخارج منها.. أحياناً أشعر أنى أتخبط فى الظلمات. و أنى لن أخرج منها. أن قلبى مات و دفن. و أحياناً ألمس النور. و أعلم أنه منه. و أنه معى. و أنه كان دوماً معى، و لكنى أنا الذى لم أكن معه. و عندما يملؤنى النور أدرك أخيراً الفرق بين من كان ميتاً و من أحييناه. ما الحكمة يا رب؟ ما الحكمة من كل هذا؟ يطمئننى أن الحكمة موجودة. أزلية معه فهو الحكيم. و لكنى لن أراها و لن أفهمها الآن. و إلا، فما الإيمان؟ أؤمن. أصدق فى وجودها الذى يشفى كل جراح الروح و إن لم أفقه كنهها الآن. علَّنى عندما يوماً ألقاه. يرضى عنى. فأفهم. -عبدالرحمن الجندى</t>
  </si>
  <si>
    <t>كل من يحأول تغيير العالم، يُقتَل. حقيقة صادمة مقززة. حأولت تجاهلها أو تناسيها مراراً و تكراراً، لكنها ما تلبث إلا أن تنقض علىّ كل حين. و عندما بدأت مشروع قراءة السير الذاتية لكل من غيروا العالم بشكل أو بآخر، وجدتها صارخة تقفز و تشير بجنون إلى نفسها فلا تملك إلا أن تدركها، و تدرك أنها أقبح بكثير مما كنت تظن. و لا يقتصر الأمر على الصعيد السياسى، بل وجدته يشمل كل الأصعدة. فلو حأولت تغيير العالم سياسياً ستُقتَل. و لو حأولت تغييره اجتماعياً ستقتل من أصحاب المصالح و لو حأولت تغييره دينياً ستُقتَل ممن يكَفِّرونك و يلعبون دور الآلهة. و لو حأولت تغييره علمياً ستُقتَل ممن لا يريد لك أن تسبقه و تعلو عليه فى العلم. و هذا يسرى على كل الأجناس و الأديان و الألوان. تجد مثلاً مارتن لوثر كينج الذى أفنى عمره فى القتال من أجل المساواة بين السود و البيض، و لخص أحلامه فى خطبته الشهيرة ما مجمله أنه لا يريد إلا أن يقف الأسود جانب الأبيض على قدم سواء، فإذا به يتم اغتياله من قبل جماعة بيضاء متطرفة. أما مالكولم إكس الذى كان مجرماً و لصاً و تاجراً للمخدرات، ثم سجن و تعرف على جماعة تسمى أمة الإسلام فى السجن، -و هى جماعة عرقية بحتة لا علاقة لها بالإسلام-، ثم أفنى باقى عمره بعد خروجه من السجن فى نفس القضية و هى المساواة، و عندما سافر إلى مكة و اعتنق الإسلام الحقيقى و حأول أن يدعو له فى أمريكا، تم اغتياله من قبل نفس جماعته السابقة، أمة الإسلام. ثم تنظر إلى ملالا يوسفزاى، الطفلة الباكستانية التى حاربت بقوة عجيبة من أجل أن تتعلم و تنشر الوعى بقضية تعليم البنات، فى بلد تفجر فيه حركة طالبان مدارس البنات لأنها علمانية كفرية، و عندما بدأت صيت ملالا يذيع، إذا بهم يحأولون اغتيالها بطلقة فى الرأس و هى عائدة من المدرسة، و لم تمت بمعجزة بعد أن خرجت الطلقة بدون أن تمس المخ بعد أن أذتها أذًى بالغاً و هى تبلغ من العمر 15 عاماً. ثم تجد عالماً مثل مصطفى مشرفة الذى قال عنه أينشتاين يوم أن مات اليوم مات نصف العلم و آخر مثل يحيى المشد عالم الذرة، يتم اغتياله لتجرئه على اختراق الخط الأحمر فى التقدم العلمى فى مجالات غير مسموح لنا بالتقدم فيها. مسيحى، مسلم، عالم، سياسى، طفل، بالغ. لا يهم. العالم فاسد و قبيح. يمتلك آلية دفاع ضد الإصلاح. تباد إن خرجت عن خطوط المسموح. لم لا يحدث العكس إن لم يكن كذلك؟ لم لا يكون العالم صالحاً يباد فيه من يحأول الفساد؟ العالم منقسم ما بين فاسد يُبِيد، و مصلح يُبَاد، و متفرجين ساكتين ألسنتهم خرساء عما يرون. أتذكر مقولة من رواية The Fault In Our Stars للكاتب John Green عندما قال أحدهم أن أمستردام تسمى ب مدينة الخطيئة، فقاطعه سائق السيارة قائلاً ما يلخص الأمر كله : أمستردام ليست مدينة الخطيئة. أمستردام مدينة الحرية. و فى الحرية، يجد معظم الناس الخطيئة. نحن فى كوكب لا يختار إلا الظلام، و إن حأولت تغييره، فاعلم مسبقاً أنه كتب عليك القتل. عبدالرحمن الجندى الخميس 23/2/2017</t>
  </si>
  <si>
    <t>منذ صغرى و أنا أحب أغانى Spacetoon.. كنت دوماً ما أجد فيها حكماً بالغة و جمالاً فريداً من نوعه، و كنت أحفظ كثيراً منها. لكن ما لم أتخيله أن هذه الأغانى ستكون أكبر سلوى و عزاء لي فى السجن! لا أدري ما الذى يجعلنى مهووساً بترديدها بهذا الشكل.. بل و كتابتها على الجدران أينما حللت.. و كيف أصبحت معانيها فجأة أقوى و أوضح بهذا الشكل العجيب.. بل و فوجئت أن كثيراً من المسجونين يتأثرون بها كثيراً، و أن الأمر لا يقتصر علي و حسب. أظن أن الأمر يتعلق بالبراءة! أظن أنى بعد كل ما تعرضت له و مررت به فى هذا المكان المظلم، و كل القبح الإنسانى الذى انكشفت عليه، و الأذى الروحي الذي حل بي، و التجارب الصادمة التى هزت ثقتي في كل ما هو خيِّر و جميل.. أضحى سماع كلمات بهذه البراءة شيئاً أقرب للسحر! تلمس شيئاً قارب أن يتلاشى فى روحي، فيتشبث بها كلوحٍ من الخشب في عاصفة بحرية هوجاء.. فتصبح أمله الباقي، الذى إن أفلته مات. كنت عندما يشتد الهم عليّ أبكى.. البكاء نوع غريب من الثورة! و في الآونة الأخيرة صرت أثور كثيراً.. كنت أحب أن أغني وقتها: لا تبكى يا صغيرى لا انظر نحو السماء.. من قلبك الحريرى لا لا تقطع الرجاء.. إن الأمل جهد عمل و الجهد لا يضيع.. الأمل جهد عمل. و عندما أفتقد أصحابى الذين رافقتهم و شاركتهم سنين عنيفةً من السجن، ثم فرق بيننا الأسوار و الحواجز، أردد: فى لحظة الحزن أبكي.. أحتاج صحبي لأحكي.. قد ساءت الأمور و الأرض لا تدور. و عندما كنت أشعر بالتيه و لا أفهم شيئاً، أتذكر أغنية الجزء الثانى من Lion King: اللى يعيش ياما هيشوف.. يفهم حاجة يلقى ألوف مايفهمهاش.. فيه شيء واحد عندى أكيد.. دنيتنا بتمشى بعيد.. مابتستنَّاش و عندما أتذكر أمى و أشتاق إليها و يهزني الشوق أغني أغنية أنا و أخى: شوق يدفعنى لأراها.. أمى ذكرى لا أنساها.. طيف أنقى.. من زبد الأيام أبقى و عندما أستلقي على ظهري يائساً حائراً أغنى بصوتٍ عالٍ أغنية أبطال الديجيتال: لابد من ريحٍ تبدد الغيوم.. و الشمس فى إشراقها ستغسل الهموم. و أعيش على هذا الأمل.. الذى لم ألحظ يوماً قوة تأثيره إلا فى هذا المكان.. أنتظر و أُغَنِّى! -عبدالرحمن الجندى</t>
  </si>
  <si>
    <t>لم أصدق أذني و أنا أسمع كلمات أبي و هو يخاطبني من نظارة الزنزانة.. أنا مروَّح. اسمى جه فى العفو! حتى الآن لا أصدق! كل قضيتي الموجودة فى السجن نوديت.. حتى أقرب أصدقائي عبدالرحمن عارف سيرحل.. لم أصدق و أنا أحتضنه معتصراً إياه. بعد إنتهاء الضجيج و سكون الصوت، جلست وحيداً، و انفجرت فى البكاء.. بكيت بشكل غريب.. دموع فرح و دموع أسى! أنا الآن حقاً وحيد.. وحيد تماماً.. حتى رفاق الرحلة رحلوا! أين الرحلة الآن؟ أسأكمل الطريق اللانهائي وحيداً؟ وحيد فى سجن غريب لا أعرف به أحد.. لابد أن هناك حكمة.. حكمة لا افهمها! أصبح فؤادي فارغاً. عبدالرحمن الجندى الإثنين 13/3/2017</t>
  </si>
  <si>
    <t>رحلوا كلهم ثانيةً و تركونى.. 500 شخص.. 500 سجين.. 500 إنسان.. و لست منهم! توقفت عن البحث عن أسباب.. توقفت عن البحث عن معانٍ.. توقفت عن محاولة التفسير.. كتب علي ألا أكون أبداً منهم. و الأشد عذاباً، أني كتب علي أن أكون بينهم. في قلب الفرحة العارمة، لا أجرؤ على لمسها؛ كي لا أحترق ألماً.. و لكني فقط أختلس نظرات مسروقة، لأن الفرحة ليست من حقي.. لأن كل هذه الفرحة الواسعة التي شملتهم جميعاً، ضَنَّت علي بشبرٍ أحشر فيه بجوارهم. و اليوم العيد! اليوم الذي حلمت به لبضع ساعات و أنا أقف مرتدياً ما احتفظت به لتلك اللحظة و حاملاً حقائبي.. أستمع لمئات الأسماء تنادى و تنادى.. و أهمس لنفسي: اسمك القادم.. اسمك القادم.. اسمك القادم! حتى نودي الجميع، و فرغت زنزانتي.. و ودعت الأصحاب، و فرغ السجن.. و حل الظلام، و خرجوا.. و أغلقت وراءهم الأبواب، و علقت حقائبي.. و خلعت ملابسي، و رقدت محدقاً حتى الفجر. اليوم العيد.. اليوم الذى حلمت به لبضع ساعات، و أنا أخيراً بينهم.. أسرتى! حلم جرؤت أن أصدقه للحظات، و ندمت.. اليوم العيد. اليوم الذي كان يصبرني على ألم فراق الأهل و الأحباب فيه كل عام، دفء الصحبة. و اليوم، ثامن عيد لى فى السجن، و لأول مرة، لا أهل، و لا أحباب، و لا صحبة! اليوم العيد بطعم الوحدة. اليوم العيد بطعم الوجع. عبدالرحمن الجندى الأحد 25/6/2017</t>
  </si>
  <si>
    <t>نحتال بالذاكرة حيناً على اعتياد الغياب، وبالخيال أحياناً على انعدام التأثير، ونقاوم بالحب دائماً أشواك الكراهية التي يزرعها السجان في طريقنا بإصراره على حرماننا الحرية والحياة. ويزرعها المسجون الآخر بتعصّبه الأعمى واعتداءاته المتكررة، وينشرها آخرون ــ على حافة الجهل ــ بأكاذيب يطلقونها لاغتيالنا لمجرد أن وجودنا يزعجهم. لكنا موجودون، وسنبقى! ثلاث سنين منذ رحلت، من دون فرصة لكلمة وداع أو ضمة طمأنة، أو حتى قبلة على الجبين من تلك التي تقول عني: «أنا هنا يا حبيبتي، فلا تقلقي.... ومن دون فرصة لحماتي ــ كعادتها قبل كل خروج ــ لتردد: إنّ الذي فرضَ عليك القرآن لرادُّكَ إلى مَعادٍ. كأنما ترش على قدمي ماء العودة عند عتبات البيت وهي تودعني، ومن دون فرصة لأسالهم كما تعودت: عاوزين حاجة أجيبها وأنا راجع؟. ثلاث سنين من الغياب والانتظار، تتأرجح أرواحنا صعوداً عند الأمل، وهبوطاً مع فقده... ولا معين على الوجع سوى اليقين بأننا نستحق شيئاً أفضل. أن نبقى معاً... في وطننا الوحيد، غير مضطرين إلى الهرب... أو الصمت... أو الفراق! ثلاث سنين وهي تفتش عن خبر، تشتري كل حين ثوباً جديداً للقاء. تغسل كل مساء عطرةا لأني قلت مرة: «اخلعي عنك العطر وابقي برائحتك أنت...». تستمع كل ليلة لـ«الست»، تقلّب صورنا معاً، تغفو وهي تحتضنني فيها... تتحسّس حرفي الأول المدلّى حول عنقها، تثور، تتوعدني، توزع حكايتي على الناس، تستكمل صلاتنا وقت السحر... تغني لي، تطعم يمامتينا (جيفارا وجميلة)، تستعجل الأيام بين زيارتين، تتردد على أمكنتنا أو تهرب منها. تستثقل المناسبات أو تعد هديتي وتتوقع هديتها. تستدعي حكاياتنا، تبدع لتقصر المسافات، ترسم مستقبلنا، تعمل لتنفق علينا، تكلّم هذا... تضغط على آخر، وتلوم ثالث. تلتمس وتنتفض، تنتظر... وتنتظر... وتنتظر، من دون ملل أو يأس. وأنا هنا ــ في زنزانتي الانفرادية ــ عاجز، ممتنّ، وفخور... وواثق جداً في الغد القادم. تسبح عيناي بغير هدى لتفتش عن طوق من نور ــ يخذلني صبح متأخر ــ لكني قبل بلوغ القاع.. يحملني أمل لا ينفد!.</t>
  </si>
  <si>
    <t>أن تكونك فتبقى في السلاسل ينهش الكركي كبدك، أو تكون مسخا غيرك.. فلن تكون ولو ظللت في قلب النور للأبد! ليس المستقبل وحده على المحك، إنما الإيمان، والانتماء، والكينونة، كلها على الحافة، رهن قرار تتخذه لحظة ضعف أو هزيمة فتنجو مشوهًا غير قادر على مطالعة خريطة الوطن.. كيف تنظر في عيني امرأة أنت تعرف أنك لا تستطيع حمايتها؟! فما بالك وأنت تسلمها للعتمة الدائمة؟ لا أظن المصيبة أنك مجرد جندي، أو قائد منهزم، ولا أن المنتصر على الضفة الأخرى يفرض عليك شروطه (هل هناك ضفة أخرى أصلا؟)، المصيبة أن تصدمك حقيقة أن كل شيء قابل للمساومة، أنت وما تحمل من مشاعر.. قناعات.. وحتى علاقتك كمواطن بالوطن، مجرد رقم في قائمة شروط، وخياراتك منحصرة في انتقاء ميتة تليق بك: منتحرًا متمردًا، أو قتيلاً مستسلمًا! جيل كامل رهن وجوده بحلم لفرط مثاليته باغتهم دنوه لهذا الحد. تتوالى الصدمات، أهونها ربما السجن والقتل، نهايتهما مريحة تحميك من عقدة الذنب، أما الذين راهنوا على سيوف الأهل والرفاق لتنصرهم (لا تقتل الأعداء.. لكنها تقتلنا إذا رفعنا صوتنا جهارا.. تقتلنا وتقتل الصغارا). ليس هذا فحسب، بل اكتشفوا أصلا أنهم في عيون الكل هم العدو.. وفي هؤلاء تجلت المأساة! هل يمكن لجيل كهذا أن يلتفت للاحتياطي الأجنبي ومعدل البطالة؟ كيف لمن ماتت أمه في المساء أن يبحث عن حال الطقس في الصحف حين يستيقظ؟ الجنود العائدون من الميدان مهزومين، ولو مؤقتا، لا وقت أمامهم للنقاش حول ما حدث، لقد وجدوا أنفسهم وهم في الطريق لمنازلهم يلملمون الجراح ويستوعبون الحادثة منتقلين لميدان أقسى. يحاربون الآن ليثبتوا أنهم (كانوا هنا)، يصارعون على الذاكرة، يقاومون النسيان، يبحثون عبثا عن سلاح يثبت هويتهم، ووطنيتهم، وحتى وجودهم. فالجراح والدماء والعمر والغياب والسجن.. لم تكن كلها دليلا كافيا على ما بدا! وفوق هذا كله.. هم ملامون على شعورهم بالهزيمة، والخيبة، والخذلان.. ومتهمون بتصدير السواد وتكدير الصفو. أي عبث هذا؟ إذا كان الوطن ألا يحدث ذلك كله.. فأين نحن؟ وما هذا الذي نعشقه ويذبحنا بهذا التوحش؟ وما الوطن أصلا؟!</t>
  </si>
  <si>
    <t>حيث لا يوجد أي متع للحياة، ويسوى الليل والنهار.. فلا جديد يذكر، اللهم إلا أيام تنفذ من العمر وتذهب دون عودة، في مقبرة الأحياء، حياتك هى مجرةد بمنع البطانيات أو ما يطلق عليه (الفرشة) فهذه هي حياتك اليومية، رتابة وضيق في انتظار، إفراج مرّ عام عليه، ولكن ماذا بنا أن نفعل سوى الانتظار.. نهار يأتى نصحو ثم ننام وتمر اﻷيام. نحرم من أناس هم أغلى ما لنا.. أتى رمضان ومن بعده عيد ثم عيد، ونحن بعيدين عن اﻷحبة منذ عام، ولازالنا نبحث عن جرم ارتكبناه، عسى أن نعمله ولكن دون جدوى، ولازالنا وهنا الحبس أو إن شئت قل القتل الاحتياطي، ولكن برغم هذا الظلم الواقع علينا، ولازال الأمل موجود في طي صفحة الماضي، وبدء صفحة جديدة قوامها الحرية. الحرية لكافة معتقلي الرأي والذين لايعلموا سبب اعتقالهم، إنه وإذ تؤسفني التقارير الحقوقية عن الوضع القائم الآن، إلا أن مثل هذه التقارير يجب الالتفات لها والعمل على تلافي ما ورد بها. يمر عام علي وأنا لازالت على يقين بأن العمل الصحفي ليس جريمة. يمر عام وأنا أشاهد وأرى وأسمع تكفيرنا وسط انتشار هذا الفكر، وقد أبلغت المحقق بالنيابة الهاكو، عن الوضع الكارثي محذرًا من زيادة الظلم، بل وحأولت ادخال بعض الكتب للرد على الادعاءات ولكن دون جدوى. يمر عام وأنا منتظر سبب لمكوثي. من مقبرة الأحياء.</t>
  </si>
  <si>
    <t>الأصدقاء والزملاء الأعزاء، أود أولًا أن أقدم خالص شكري وتقديري لهذه اللفتة الكريمة، وتجمعكم هذا الذي كنت أتمنى أن أكون فيه بينكم. الأصدقاء والزملاء الأعزاء، ها أنا أدخل عامي الثاني رهن الحبس الاحتياطي على خلفية عملنا الصحفي، تحتفل أسرتي بذكرى عيد ميلادي، للمرة الثانية وأنا رهن الحبس الاحتياطي. الحبس الاحتياطي الذي أصبح عقوبة. أسترجع لحظات القبض علي أمام نقابة الصحفيين، في 26 سبتمبر 2016. أسترجع تخاذل البعض عن الدفاع عن زملاء لهم، وأسجل تقديري واتحرامي لكل من أبى أن يسكت، فنادى وطالب بالإفراج عنا من منطلق أن الدفاع عن حملة القلم والكاميرا، هو واجب الأسرة الصحفية. ابدأ عامي الثاني ولا أعرف ما هو سبب حبسي حتى الآن، يمر ما يقارب 15 خمسة عشر شهرًا ولا جديد. تمر الأيام بين جدران السجون لا نعلم ما هو الجرم الذي ارتكبناه، اللهم إلا أن كان حمل الكاميرا جريمة ولك أن تتخيل إنني متهم بحيازة كاميرا. بالرغم من أن الأدلة التي جاءت في النيابة والتحريات كانت جميعًا عبارة عن مؤتمرات وندوات اقتصادية وهو ما كان متضارب مع الاتهام، فالأدلة تجافي الاتهام، مع ذلك يتم التجديد لي بالحبس، إلى متى ؟ لا نعلم. الزملاء والأصدقاء يبقى لنا سؤال وطلب أما السؤال لماذا نحن رهن الحبس الاحتياطي حتى الآن؟، والطلب أن تتوحد الأسرة الصحفية للدفاع عن زملاء لهم لا يوجد ما يشين في اتهاماتهم، بل لا يوجد اتهام من الأساس. تحية إعزاز وتقدير لحضراتكم جميعًا وخالص شكري وتقديري لهذا التجمع ولكل فرد باسمه، والسادة المنظمين، ونتمنى أن نكون بينكم قريبًا. المصور الصحفي حمدي مختار.</t>
  </si>
  <si>
    <t>ليس لزامًا عليك أن تقرأ كلماتي، ربما هي كلمات لشاب أخرق لم يحمل بعد مثلك حكمة الحياة الخالدة، ربما هي لشخص تافه وجد قلمًا وبعض القصاصات! ربما هي لإنسان بائس أصابه المس أو الجنون، فأضحى يتغوَّط أينما شاء، لم يفرق المسكين بين المرحاض وبين الأوراق! ربما هي كلمات لمنافق معلوم النفاق .. مدسوس أو عميل .. خائن أو مرتد .. نكص على عقبيه .. نكث بالبيعة وخان العهد .. ربما!لكن الأكيد هو أن كاتب تلك الكلمات لن يتحدث عن أحد سواه .. أتحدث عن نفسي .. عن تجربتي، فرفقا بنفسك صديقي؛ امتط جوادك وذد عن الإسلام بعيدًا عني؛ فأنا فقط أتحدث عن نفسي! من قرابة العام أو يزيد فقط .. بدأت تغيرات فسيولوجية تصحب أفكاري ! أصبحت أصدر أصواتًا أخرى ليس من بينها مأماة الخراف .. بدأ ذيلي ينحسر شيئًا فشيئًا .. بدأت أشرد عن القطيع، وأتطلَّع إلى متنفس خارج الحظيرة. في السابق.. بين طريقتين متناقضتين كنت أتأرجح ! .. بين تسليم مطلق لأفكار وشخوص ألبستهما طوعًا ثوب القداسة من حيث لم أشعر، وبين تمرد على المألوف كنت أبذل فيه مجهودًا وأقطع إليه أشواطًا .. ولكنَّ الطريقتين لم تعدوا يومًا خارج مربع نمط تقليدي خطَّ له التنظيم خطوطًا حمراء دونها الهلاك ! خبراتي بالحياة متواضعة؛ فسبع وعشرون خريفًا هي فترة قصيرة جدًا في عمر التعلم والتحصيل .. أضف إليها تنشئة عمادها الحركة الدائبة، تنشئة ترى التنظير رفاهية لم يحن وقتها بعد وربما لن يحين وقتها يومًا، تنشئة تشجّع الإبداع، ولكن فقط في الإجراءات والوسائل .. ربما في الأهداف والمستهدفات؛ في كل أمر دون الأفكار؛ فالمنتج عندنا جاهز؛ منتج نبوي لا يأتيه الباطل من بين يديه ولا من خلفه !.. تنشئة تدور في طاحونة العمل المضني .. تدور في رحى الدعوة والرسالة بقالبها التراثي الجاهز. تنشئة فكرية متواضعة؛ فيها السيف دائمًا أصدق أنباءً من الكتب ! في السنة الأخيرة فقط وعلى أثر الأزمة الدائرة داخل صفوف الإخوان، بدأت الأسئلة رغمًا عني تتراقص على السطح باستفزاز .. لم أكن حينها أمتلك فضولًا كافيًا لأتابع ..كنت أتجاهلها .. أثق أن أناسًا هم بالقطع على قدر المسئولية .. هم بالقطع قادرون على تجاوز الأزمة .. ربما لم أرد أن أرهق ذهني المسكين وعقلي المتواضع في التفكير! أيضًا لم تكن جرعة الجرأة التي أتعاطاها كافية لتسمح لي بالسير بين أشواك تلك المنطقة المحرمة !، إضافة إلى المعلوماتية الجدباء التي فُرضت عليَّ في عالمي الضيق خلف الجدران .. إلى أن قيَّض الله لي رفيقًا من السبات أيقظني، ومن التيه المقيت أفاقني وأرشدني؛ فعالج النقص وسدَّد وقارب .. بَسَط إليَّ المعلومة المجردة على حيادها وموضوعيتها، وهي تلقائيًا بدورها رفعت جرعة التمرد والفضول !. كان السؤال حينها بسيطًا للغاية .. هل هذه الأمور تحدث بالفعل؟ هل هكذا تُدار الأمور ؟! ، وعلى بساطة السؤال لم أجد له عند من يهمه الأمر جوابًا ! .. فقط وجدت التعتيم نبراسًا يرنو إليه صاحب القرار متسلحًا بذرائع وحدة الصف والتشكيك المطلق في الحدث من أصله ! وقتها بدأ إحساسي بأن ذيلي قد زاد طوله أكثر مما ينبغي ! إذن هي أزمة وردت إليَّ حول ملابساتها معلومة أثارت فضولًا دفعني لأسأل أناسًا آثروا التعتيم فحركوا فيَّ التمرد.. بهذه البساطة كانت البداية! ولكن الأمر في مبدئه لم يغادر إطار الأحداث والأشخاص؛ تلك الطبقة السطحية للغاية، والتي على سطحيتها جعلت صدمة قوية تتلصص بكياني. لا بأس .. إنها مجرد البداية.. بداية الرحلة ! ما زلت أذكّـرك صديقي .. أنا أتحدث عن نفسي؛ إنها مجرد تجربة شخصية غيَّرتُ فيها بعضًا من قناعاتي .. فإلى كل مدافع يهوى التبرير .. رفقًا بنفسك؛ فأنا لن أنسب النقص إلا لنفسي .. الخطأ والذلل .. كله؛ مردُّه نفسي. كنت سببًا أساسيًا في انقلاب العسكر على الثورة ..كنت أنا حين سقطت الخلافة .. كنت حين ضاعت الأندلس .. أرجوك .. اشحذ أسلحتك في ميدان آخر .. دعك مني؛ فأنا جزء من المؤامرة .. أنا أداة يعبث بها الغرب والأمريكان والصهاينة والصليبيون والفرنجة .. أنا جزء من مؤامرة كونية تُحاك ضدك .. أرجوك لا تلتفت إليَّ؛ فأنا من المتساقطين على الطريق .. خبث تنفيه الدعوة عن نفسها .. أنا مسجد ضرار. حمزة محسن مدون مصري / سجين سياسي</t>
  </si>
  <si>
    <t>امي قد اشتقت إليك كثيرا ......عذرا إليكي ع ذلك الواقع الاليم الذي قد أحاط بنا وفرض علينا من الامور بما لا نحب فلا تبكي فلا تبكي فقطرات دمعك تحدث من الأنين صدي في صدرياكتب إليكم كلماتي هذه وقد تاهت مني وأصبح قلمي متلعثم في كلمات ضعيفه لكن انتم حديث قلبي ولسانيلقد اصبحت الان بعد طول المكوث هنا في هذا المكان البالي العفن في حاله من التشويش والهذيان ولبست ثوبا قبيحا يائسا لا احبب المكوث فيه في ظل ظلمه ليل بليد كثر فيه الالام في صمت وسكون ...وذهول ممن اشفقوا علي بود فارقه الحب ..وبعدما كسر السكون طبعي وغاب الصبر عني واصبحت في مواجه الزمن وجها لوجه اترقب كسر قوته واترقب حالي من ضعف واسف وخجل من امري ...هويتي اصبحت اذكر نفسي بها فالسجن لا يسلب منا الحريه فقط بل يحأول أن ينسينا هوياتنا فتتاسقط وكذالك يسلب منا صحتنا واعمارنااكثر من سبع اشهر مضت وانا علي حالي هذا اعاني من مرض ولا اعلم ماهو احأول ان اقاوم حتي لا يظهر علي الانهاك والتعب الذي افتك بي لكن في الحقيقه اصبحت لا اقوي ع شئخائف انا ليس من المرض ولكن أن أظل هنا واموت بين جدران هذه الزنزانه الباليه وأصبح فقط مجرد رقم في تعداد الموتي كما انا الان مجرد رقم هنا،يرفض عقلي التفكير في أن اموت هنا بعيدا عنك يا امي واخوتي ...اخاف أن اموت وحيدا وسط اربع حيطان.</t>
  </si>
  <si>
    <t>عندما كُنا صغارًا كنت أظن أن الموت لا يحصد إلا من شاب شعره؛ ولكن في زمننا هذا ،أصبح الموت لا يخطف إلا من هو صغيرًا، أصبح الموت يلاحقني يا أُمي وأنا لا أتعدى الـ ٢٥ عامًا من عمري، المرض يا أُمي جعلني قريبًا جدًا من الموت وأنا لاحول لي ولا قوة. أكتب لكي يا أُمي وأنا أشعر بالموت مئات المرات، وأنا بعيد عن حضنك الدافئ، لكم كُنت أتمنى أنا أهنئك بعيدك: كل عيد أم وأنت سعيدة ولكن هذا ما استطعت أن أكتبه لكِ وأنا قابع وسط أربع حيطان: خائفٌ أنا.. ليس من المرض ولكن أن أظل هنا وأموت بين جدران هذه الزنزانة البالية وأصبح فقط مجرد رقم في تعداد الموتى.. كما أنا الآن مجرد رقم هنا!. يرفض عقلي التفكير في أن أموت هنا بعيدًا عنك يا أمي وعن إخوتي.. أخاف أن أموت وحيدًا وسط أربع حيطان !. أنا أحمد عبدالوهاب الخطيب، يقولون أنني مصاب بداء الليشمانيا الحشوي الذي سأسلم له روحي آجلا أم عاجلًا يا أُمي، فالمرض الآن يا أمي يلعب لعبة الموت الأخيرة، فهو يدمر مناعتي بعد أن كنتِ تحميها في الصغر، أصبح يدمر كرات الدم، الكبد، الطحال، والمعدة،أصبح ينهش جسدي وأنا مكتوف الأيدي. يقولون يا أمي أن مرضي نادر وخطير ومميت وليس له علاج؛ ولكن هل تعرفين ماهو المُميت بالنسبه لي؟ عدم وجودك بجواري وأنا على فراش المرض كما كنتِ تراعيني في الصغر، ياليت لو يعود بي الزمن يا أُمي مرة أخرى وأنا بين أحضانك ما كنت أتمنى أن أصير شابًا ولو لحظة. مر زمن كأنه ما مر، ومر زمن كأنه سنوات طوال فهل تشرق الشمس مرة أخرى وأنا مبتسم حي أم تشرق وأنا راكد تحت التراب لعله ينصفني وتتحقق العدالة الأبدية.</t>
  </si>
  <si>
    <t>قرأت ذات مرة عبارة تقول: انتقامنا الوحيد أن نروي ما حدث. ولسخرية القدر كانت العبارة لمعتقل مثلي، معذب بسجنه، لذلك سأخوض حربي الأخيرة كي أعلن أمام الحياة أنني لم أترك شيئًا إلا وفعلته، حتى وأنا على وشك الموت، كنت أقاتل. أعرفكم بنفسي، اسمي أحمد الخطيب، فقط اثنين وعشرين عامًا من الحياة رأيت فيها ما يفوق هول أعماركم، لن أصف نفسي بالحسن، لن أطيل الأمر أكثر في الحديث عن أحلامي أو مستقبل انتظرته، سأكفيكم وأكفي نفسي العديد من الخيبات والألم. سجنت ظلمًا لسبب لا أعلمه، تم إلقائي في حجرة متسخة في سجن يقهرني، حجرة لا تتجاوز العشرة أمتار، أصبحت فجأة مكانًا للنوم ولإعداد المفترض أن يكون طعامًا، وجزءًا آخر لقضاء الحاجة، على مرمى أنظار الجميع. لا مكان هنا للتأفف، لا مكان للشكوى ولا قول تبًا ما هذه القذارة. لا تسأل لماذا؟ ولا تطلب مكانا يتسع قليلًا عن تلك الحجرة، ولن أقول لتخرج من السجن. جدران الزنزانة الأربعة، في البداية تصبح عدوك الأول وبعد ذلك الصديق، حسبت عليها أيام عمري والذكرى، حفرت فيها أسماء من أحبهم وحفرت وجوههم في قلبي حتى لا أنسى، سجلت عدد الأيام واحدًا واحدًا، كنت أعلم أنني يجب أن أخرج، كنت لا أشك في ذلك، فأنا لم أفعل أي شيء. تمضي الأيام، وشغلت الأرقام كل الجدران ونفدت المساحة ولم تنتهِ أيام سجني بعد. حريتي! قد نسيتها... أتساءل كيف كانت؟ مرة أخرى ألعن الجدران الأربعة، تواصل التضييق عليّ باستمرار وسحق روحي. أقسم لكم أنني حاربت حتى لا أنهزم، في كل ليلة كنت أجمع حطام روحي وجسدي من أثر القهر والظلم، وأضمد جراحي لأعلن للصباح القادم أنني سأستمر. لأنني يجب أن أخرج.</t>
  </si>
  <si>
    <t>رمضان كريمكل سنة و الجميع بخير و سعادة و تحية تقدير و حب لكل إنسان تضامن معايا أو مع الزملاء أحنا هنا زى الفل و حالتنا النفسية مستقرة صحيح مابنحبش السجون بس مش بنخاف منها كل واحد نزل عشان الحق و كلمته فى وجه سلطان جائر عارف أنه ممكن أى وقت يتقبض عليه و يتلفق له قضية بس الحقيقة ( كيان إثارى ) دى جديدة ممكن نعتيرها داخله لإنتخابات ٢٠١٨ تجربه ممكن أخرج منها و أكمل حياتى فى سكتها و ممكن حياتى تتقلب و أبدأ من الصفر فى الحالتين أنا راضى عن النتيجه و الحمد لله لاقى دعم كبير من رفيقتى و زوجتى اللى كانت بتحلم معايا بحاجات كتير ممكن نكون بدأناها و حتتهد و تتبني من جديد ،الدولة دى الظلم فيها بقى للركب لدرجه ان انسانه بتعيط فى المحكمة عشان معهاش ١٠ جنيه غرامه لازم تدفعها عشان تروح بيتها الظلم بقى بيعدى قريب مننا قوى خدوا بالكوا و أحسموا أمركم و خليكم ضد الظلم لأنه حيعدى عليكم أو على حد قريب منكم ساعتها مش حتعارف تجادل كل الظلم اللى عدى قدامى فى التجربه دى خلانى مؤمن ان لازم و لابد أن تكون كل السلطه و الثروه فى إيد الشعب</t>
  </si>
  <si>
    <t>إلى زوجتى و رفيقة دربى إلى الأصدقاء و الأهل اكتب إليكم على ورقة تحمل تاريخ ٢٥ يناير الثورة التى لم و لن تنسى لأطمئن الجميع عن أحوالى و أحوال جميع الزملاء هنا الذين لم أعرفهم قبل تلك التجربة و الأختبار و تمنيت لو عرفتهم من قبل و كما قال لى السجين الجنائى لعله خير ( حيث كان ملك ووزيره يصطادان فى الغابه و كان الوزير يصطاد اكتر من الملك فأستشاط الملك غضبا و أمر الحراس بقطع أصابع يد الوزير التى يستخدمها فى الصيد فقال الوزير رد على الملك لعله خير و فى يوم خرج الملك مع الوزير فى رحلة صيد أخرى ليرضى الملك غروره بالصيد اكتر من الوزير فوجدتهم قبيله و أسرتهم و عندما حان موعد قتل الآسرى رفضت القبيلة قتل الوزير لوجود أصابع مقطوعة فنظر للملك و قال قلت لك لعله خير و الملك يقتل</t>
  </si>
  <si>
    <t>كل عام و أنتم بخير بمناسبة عيد الأضحى المبارك أعاده الله عليكم بالحب و الخير و التضحية حابب أوجه شكر كبير عظيم بقبلات و أحضان كتير كتير لكل أهلى و زمايلى و صحابى وقفتكم جنبى و جنب أسرتى دين فى رقبتى ليوم الدين بالنسبة ليا فأنا زى الفل و كله تمام مش ناقصنى حاجة غير إنى أشوفكم و أطمن عليكم عاوز أكتب جوابات لكل واحد فيكم بس للأسف أنا نيله وزفت فى موضوع الجوابات ده فحأولوا تطمنونى عليكم كل سنة كنت بقولكم ماتتقلوش فى أكل اللحمه السنه دى أنا مطمن عليكم محدش حيعرف يتقل فى اللحمه بس أفرحوا و زقططوا و غنوا مع الفنانه صفاء أبو السعود سعد نبيها . بكره أحلى من النهارده و السلام ختام الشاذلى حسين من سجن برج العرب</t>
  </si>
  <si>
    <t>قل لأحبابي لا يخدعكم ما تشاهدون من انقلاب واعتقالات ومحاكمات صورية وظلم بيّن فكل هذا إلى زوال . وأقول لكم أن مصر بعد كل ما مر بها من ابتلاء سوف تتقدم وبأسرع مما يتصور أي منكم وستثبت لكم الأيام صدق ما أقول وهذا الجيل هو الذي سيصنع مصر المستقبل فلا تنخدعوا بتقلب الظالمين في البلاد فمصيرهم إلى زوال بإذن الله . فأروا الله منكم خيرا واثبتوا فلا يعرف اليأس طريقا إلى قلوبكم إنما النصر صبر ساعة وسيعلم الذين ظلموا اى منقلب ينقلبون</t>
  </si>
  <si>
    <t>ما أود أن يحدث لى الآن ليس الإفراج عنى فقد يأست من ذلك فقط اريد أن أنقل من سجن العقرب وجحيمه لإستكمال دراساتى والله المعين</t>
  </si>
  <si>
    <t>رسالة من مقابر الاحياء لقلوب صافية وعندها ضمير مش للحكومه ومش للنظاممن مسجون عايز يشوف النور عايز يعيش بحرية وامانعاير حقوق مشروعة انا مش عايز شهرة ولا عايز تعاطف ولا بشحت منكم حنية وبوستات تبكي الناس علياانا عايز اتكلم من فضلك4 شاب اتمسكو في دار السلام اتعملهم انتماء للإخوان وقيادة مظاهرات بالالف وعمل تنظيم اسمه علي الهادي يا ذبادي والعمل علي تعطيل الدستور وقلب نظام الحكمالاحراز بقي عبارة عن 4 موبيلات ومنشورات مكتوب عليها يناير يجمعناالداخلية بتقول انهم كانو عاملين مظاهرة بالالف قدام قسم دار السلام يوم 25/1/2017مع ان وزير الداخلية قال في كل الجرايد لا توجد مظاهرات نهائياثانيا في حد هيعمل مظاهرات قدام قسم شرطة طب فين كاميرات القسمثالثا واحد من الثلاثه ممسوك بموتسيكل و2 من القهوه والرابع من المترودلوقتي بقالهم 10شهور بيحققوا في كلام علي ورق خسروا كل حاجه ومحدش عارف هو محبوس ليةفيهم اللي عايز يروح الجامعة واللي عايز يشوف مستقبله ويترمي في حضن اهله وغيرة عايز يعيش زيكمفيش دليل واحد ادانه ضدهمخدوا اخلاء سبيل مرتين وللأسف النيابة بتستأنف .#حسام_العربي#سيد_منسي#اسلام_محمود#أحمد_حمديملحوظة :اليوم هو اليوم الخامس لإضراب حسام العربي و سيد منسي عن الطعام نتيجة للتعسف معهم.Message from the cemeteries of the living to those who have a heart and a conciseness, not to the government or the regime, from a prisoner who yearns for the light and wants to live free and secure. 4 young men were arrested in Dar ElSalam and accused of being members of the MB, leading a demonstration , attempting to block the constitution and overturn the ruling regime. The exhibits 4 mobile phones and some fliers with the logo January Unites Us. The police claim on the 25th of January 2017 they led hundreds in a demonstration in front of the police station in Dar ElSalam, even though the minister of the interior stated in the media that there were no demos that day. who in their right minds would stage a demo in front of the police station, and where is the footage from the surveillance cameras of this event? Of the four one was arrested while driving a motorcycle, two from a cafe and one from the metro. For 10 months now they have been in custody without being referred to trial and without a shred of evidence against them. Twice a court has ordered their release but each time the prosecution has appealed the decision and got it overturned. They want to go home to get back to their universities, their families, their lives.Hossam El ArabySayed MansiEslam MahmoudAhmed HamdiNote: Today is the 5th day of hunger strike for Hossam El Araby and Sayed Mansi, protesting the injustice they face.</t>
  </si>
  <si>
    <t>في الوقت الذي يحتفل العالم بيوم الأم ، أمنع أنا شيرين من الحياة بين أوﻻدي و أصبح كل حقي كأم هو أن أرى أوﻻدي مرة في الأسبوع .. ﻻ أشبع من النظر إليهم و لا سماع صوتهم و لا ضحكاتهم 😔 و قبل أيام من يوم الأم قام ناجي شحاتة بتجديد حبسي 45 يوم كهدية لأم أربعة أطفال في مراحل مختلفة من العمر أصغرهم 3 سنوات . أنا أحتاج أوﻻدي أكثر من إحتياجهم لي 😔 مطلوب مني أن أظل في السجن محرومة من الحرية و من أوﻻدي و أهلي . ﻻ تنسونا من الدعاء في يوم الأم و نحن بين القضبان اللهم احفظ أوﻻدي و أوﻻد كل المعتقلين و المعتقﻻت حسبنا الله ونعم الوكيل</t>
  </si>
  <si>
    <t>تمر بى الأيام في رتابة داخل سجن القناطر للنساء ، في حين تحولت حياتي إلى سراب ، وفقدت الأمل في الخروج. يمر الوقت ببطء ، وتلتئم معه جراحنا النفسية بنفس البطء ، أحأول جاهدة التمسك بالذكرىات ، بصور أولادي الذين حرمت من رؤيتهم أو الاطمئنان عليهم . أحأول أن انسي اقتحام الأمن لمنزلي فجرا وصرخات أطفالي أمام عيني دون القدرة مني علي التخفيف من روعهم ، ثم اصطحابي ليلا دون نخوة أو مراعاة لأعراف ولا لأخلاق مجتمع مصري تربي علي النخوة لمقر الأمن الوطني ومن ثم التحقيق معي لساعات طويلة . ذكرىات لن تمحي ولن يداويها طبيب ولا حكيم ، اتجرع مرارة صعوبة نسيان اهانتي وضربي واتهامي ظلما وزورا دون اي دليل ، أتذكر وأحأول النسيان اتهمت زورا بالدعوي لتظاهرات 11 نوفمبر، ونشر أخبار كاذبة في القضية رقم 761 لسنة 2016 حصر أمن الدولة العليا. في تحقيقات النيابة أنكرت كافة الاعترافات التي اجبرت عليها واثبتت النيابة ذلك لكن الي الآن تجديد حبسي مستمراً سيدي النائب العام ، هيئات ومؤسسات حقوق الانسان بمصر ، يا من يهمه الأمر استحلفكم بالله ماذا جنيت ليكون مصيرى أن أقبع خلف القضبان كل هذه الشهور منذ التاسع عشر من أكتوبر 2016 إلي يومنا هذا دون دليل واحد علي ما نسب إلي من اتهامات باطلة ؟!! ماذا جني 4 أطفال ليعيشوا هذا التيه والضياع بعيدا عني بسبب اعتقالي ، وعن أبيهم بسبب سفره ومطاردته لا أرى جرما يذكر سوى أني مصرية 100% ، وأعاقب الآن أنا وأولادي علي مصريتنا وحبنا لبلدنا الحبيب مصر .. أكررها ثانية يا من تتشدقون بحقوق المرأة ، أين أنا بالنسبة لكم !! للمهتمين بحقوق الطفل .. أين حق أطفالي من هذه الحقوق !!؟ أكررها ثانية أحتاج أبنائي أكثر من احتياجهم لي ، فهل من بقايا عدل في بلدنا الحبيبة مصر ؟!!ّ هل من مجيب ؟!</t>
  </si>
  <si>
    <t>لماذا يحدث معي كل هذا؟ لماذا يستمر حبسي إحتياطياً أكثر من عام، منذ تلك الليلة السوداء التي اقتحمت فيها قوات الأمن بيتي وأعتقلتنى أمام أعين أطفالي الصغار في غياب زوجي! انا لم أرتكب جرماً يستدعي حبسي كل هذه المدة . انا أم لأربعة أطفال صغار يحتاجون رعايتي وحناني وأحتاج إليهم كما النفس الذي أتنفسه . أخاطب فيكم إنسانيتكم ﻹنقاذي من ظلم وقع عليّ و على أطفالي الصغار - شيرين سعيد بخيت/ الخميس 16 نوفمبر 2017 / سجن القناطر للنساء</t>
  </si>
  <si>
    <t>في وطني الذي أحب ظلمت .. وفي بيتي وأمام أطفالي أهنت وتم القبض علي وكأنني أجرمت حين تحدثت عن معاناة الشعب الذي أنتمي اليه !!لماذا يحدث معي كل هذا ؟لماذا وانا لم اتورط يوما في أي جريمة جنائية أو أخلاقية ؟لماذا وانا لم أتورط في أي أعمال عنف أو شغب أو إرقاقة دماء و لن أتورط في هذه الأعمال المشينة المخربة ؟لا لشيء إلاً لأني أحب لوطني الخير ، وأتبرأ من كل عنف يطال أي مصري أي كان انتماؤه ، فالدم المصري كله حرام .لماذا يستمر حبسي إحتياطيا أكثر من عام منذ تلك الليلة السوداء التي اقتحمت فيها قوات الأمن بيتي وأعتقلتنى أمام أعين أطفالي الصغار في غياب زوجي !!انا لم ارتكب جرما يستدعي حبسي كل هذه المدة .انا أم لأربعة أطفال صغار يحتاجون رعايتي وحناني وأحتاج إليهم كما النفس الذي اتنفسه .أخاطب فيكم إنسانيتكم ﻹنقاذي من ظلم وقع علي و على أطفالي الصغار .الصحفية شيرين بخيتأستحلفكم بالله ماذا فعلت ليكون مصيري خلف القضبان ..ماذا جنى 4 أطفال ليعيشوا بهذا التيه والضياع بعيدا عني بسبب الاعتقال وعن أبيهم بسبب سفره400 يوم خلف القضبان !!</t>
  </si>
  <si>
    <t>انا بعت الرسالة دي علشان الناس اللي بتسأل ليه مش عايزين يخرجوا أحمد الخطيب يتعالج؟! أيه الخطورة اللي ممكن يسبببها خروج أجمد الخطيب لو خرج يعمل الفحوصات اللازمة؟! الناس اللي مفكرة إن في مشكلة في التأمين أو الأمكانيات أو عدم توافر العلاج أو أي حاجة من الكلام دا.. الموضوع أكبر من كدا بكتير. إسمعوا القصة دي وانتوا تفهموا كل حاجة، بعد ما فكيت الإضراب عن الطعام اللي كنت عامله من فترة، حصلت معايا شوية مضاعفات وبقيت أحس بتعب مستمر، وطبعًا إحنا في سجن ملحق ليمان وادي النطرون مفيش مستشفى أصلًا، هي غرفة صغيره كدا فيها سرير ودولاب فيه شوية أدوية وأغلبها مسكنات وأي حد بيتعب بيتم ترحيله لمستشفى سجن تاني إمكانيتها لا يمكن أن يطلق عليها مستشفى بأي حال من الأحوال. بعد سلسلة طويلة جدًا من الإجراءات والأوراق، وطبعًا لازم إذن أمن الدولة اللي مفيش حاجة بتمشي من غيره يعني ممكن يكون المريض مات أو حصل له مضاعفات خطيرة على أحسن تقدير، المهم علشان أنا كنت عامل إضراب السجن إهتم بيا علشان يخلصوا من الدوشة بتاعتي، طلبوا مني تحاليل وخلوا عسكري كل يوم ياخد عينات الدم مني ويطلع بيها برا السجن يعمل التحاليل في معمل البرج ويرجع بالنتيجة تاني يوم وهكذا، طبعًا الكلام دا كله على حسابي الشخصي، والموضوع كان مكلف جدا. ودي كانت أول مره أروح فيها مستشفي السجن كما يسمونها، وأختلط بالناس اللي بتتردد كل يوم، شوفت حالات صعبة كتير، وحالتهم أكثر خطورة من حالتي مستنين بقالهم كتير علشان يعملوا التحاليل دي، أو يخرجوا مستشفى برا، وطبعا كل الناس كانت بتبص على إني حصل معايا معجزة، وفي اليوم اد كنت بتقطع من جوايا حاسس بعجز رهيب، كذا حد طلب مني أكلم رئيس مباحث السجن علشان يعمل تحاليل زيي، كان في ناس كبيرة في السن وعندها الكبد واشتباه في سل واشتباه في سرطان، المهم دخلت وانا متعصب في اليوم دا على رئيس المباحث والمأمور قولتلهم حرام اللي بيحصل في الناس دا، حقهم يتعالجوا، أنتو هتخسروا أيه لو رحلتوهم مستشفيات برا، قالي مش من سلطتي ولازم تصريح أمن الدولة، والمستشفى عندي مش مجهزة. عرفت إني مش هوصل معاهم لحل، دخلت الزنزانة وانا عيني بتدمع أقسم بالله، واحد صاحبي طبيب أسنان قالي مالك حكتله على القصة كلها، ابتسم وقالي والله انا كمان اتكلمت مع رئيس المباحث في نفس الموضوع، عرضت عليه أجيب المعدات اللي في عيادتي برا بدل ما هي مركونة ومحدش بيستخدمها واشتغل لحالات الاسنان اللي في السجن، سألته على رد رئيس المباحث عليه ، قال هفكر وارد عليك، قولتله هو معمل التحاليل يتكلف كام تقريبا، قالي مش عارف بس في دكتور تحاليل معانا هنا ممكن نسأله المهم سألنا الدكتور وكتب لنا أسماء الأجهزة اللي ممكن تعمل التحاليل الضرورية، وبدأت أتكلم مع ناس جوا وبره السجن اننا نعمل معمل تحاليل وعيادة اسنان ونوفر أدوية من برا للحالات الصعبه. بالفعل بدأنا نلم تبرعات من برا وجوا السجن، وبفضل الله وبعض الناس مش هينفع اذكر أسمائهم جمعنا مبلغ كبير وجبنا أجهزة معمل تحاليل مصغر، وجهزنا عيادة الأسنان بعد تعب شديد ومجهود شاق، روحنا للمباحث وعرضنا عليهم الموضوع اننا نجهز مستشفى السجن والأجهزة جات برا عايزين بس اذن علشان تدخل، قالي لازم جواب تبرع من جمعية انكم اتبرعتم بالاجهزة دي للسجن، قلتله بس بشرط الأطباء اللي معتقلين معاانا عما اللي يعالجوا المرضى، قالي موافق. دوخنا على ماجبنا جواب تبرع من جمعية طبعا كل الجمعيات كانت خايفة تعمل جواب تبرع لمعتقلين، بس الحمد لله في ناس ساعدتنا وعملنا الجواب والأجهزة دخلت السجن، بدأنا نعمل حصر بأسماء الأطباء اللي معانا في السجن والتخصصات علشان يعالجوا الناس ويشخصوا الحالات وإحنا نوفر العلاج، وهنا كانت الصدمة. رئيس المباحث قالنا أمن الدولة مش موافق إن أطباء معتقلين هما اللي يكشفوا عليكم، قلنا طيب وفروا أطباء معتقليين هما اللي يكشفوا على الناس ويشغلوا الأجهزة دي، قالي هنبعت مذكرة لمصلحة السجون علشان يوفروا أطباء ومن ساعتها ولا حس ولا خبر والأجهزة مركونة في الكراتين بتاعتها، وسايبين الناس بتموت كل يوم ولا عايزين يعالجونا ولا سيبينا نعالج نفسنا، أقسم بالله كل الناس صحتها في النازل حتي الشباب، لو بصيت لصورة حد قبل وبعد الاعتقال هتفهم قصدي، يعني من الأخر اللي فلت من رصاص الداخلية برا، بيموت بالأهمال والعيشة غير الأدمية جوا السجون، واللي بيطلع من السجن واقف على رجليه بيكون مشوه من جوا محطم . عرفتوا ليه مش عايزين يعالجوا أحمد الخطيب علشان ببساطة عايزين يقتلوه وعايزين يخلوه عبره، علشان يوصلكم رسالة إنكم مش فارقين معاهم انتوا شعب ميت من الاخر، في كتير جدا زي أحمد الخطيب بيموت كل يوم في صمت، أحمد الخطيب مش هيكون أو ولا أخر ضحية. إنتظروا فالقادم أسوأ محمد أبو الفتوح سجن ملحق وادي النطرون 11/3/2017</t>
  </si>
  <si>
    <t>عزيزي بيبرس معلهش انى مالحقتش اجيبلك لعبة سوبر مان اللي انت طلبتها مني بس ان شاء الله اجيبهالك ممكن بعد ايام او بعد سنين بيني وبينكً مش عارف مخبيين لأبوك ايه انا عرفت من امك انها قدمتلك في المدرسة وعرفت كمان انها وهي بتقدم طلبوا حضوري وهي قالتلهم اني مسافر مع اني كان نفسي تقولهم ان جوزي مسجون ، انا بقى عايزك انت لما تدخل المدرسة ويسألوك فين أبوك قوللهم (أبويا مسجون ) ولو سألوك مسجون ليه قولهم : علشان كان بيحلم ... بيحلم بوطن افضل، قوللهم كمان أبويا مسجون عشان فقير وكان بينحاز للفقير ، وقوللهم انه حأول يواجه بس الكلاب كانوا كتير ، وان أبوك مش مجرم وان المجرم هو اللي حبسه ، كلمهم عن الثورة وازاي ان اللي خلقها شباب جميل عنيد بس ناقصهم شوية تنظيم وناقصهم يعرفوا ان نظام عبد الفتاح السيسي هو نظام الثورة المضادة وانه نظام شرس لازم يتواجه بالتكتيك مش بالعواطف وان المظاهرات مش هدف انما هي وسيلة لتحقيق هدف نجاح الثورة ،كان فيه وسائل وأليات تانية كتير زي اننا نقسم نفسنا مجموعات تحرك قطاعات الشعب على الاضراب العام . بس اوعدني ان لو دة حصل انك تكون أول واحد مشارك في الاضراب وتقول لامك انك مش نازل المدرسة يوم الاضراب المهم اني مش هطول عليك خلي بالك من امك واخواتك البنات وتبقى تروح تبص على جدتك باستمرار ،انا عارف انها محتاجالك اوي اليومين دول عشان انت بتفكرها ب بابا أبوك اللي بيحبك اوي محمد رمضان الخميس ٢٩/٦/٢٠١٧ حجز ترحيلات مديرية امن الإسكندرية Mohamed Ramadan’s First Letter from his Detention Place Dear Baibars, Sorry I didn’t have time to get you the Superman toy as you requested. I will get it, God willing, in a matter of days or may be years I don’t know yet. Entre nous, I don’t know what they are cooking for your Dad. Your Mum said she has applied for school for you. She also said when they asked about the father she told them I was out of town. I wished she had told them my husband is imprisoned. When asked, I want you to tell them my Dad is imprisoned. If they ask for the reason tell them my Dad is imprisoned for daring to dream of a better country, for being poor and standing with the poor people. Tell them he sought to confront, but they were too many. Tell them my Dad is no criminal; the criminal is the one who put him in prison. Talk to them about the Revolution, how it was introduced by beautiful youth who only lack some organization, knowing for fact that the regime of Abd El-Fattah El-Sissi is the counter-revolution regime, and that it is a mighty one that needs strategy not just emotions to fight. Tell them demonstrations are not the end but only the means to a successful revolution. There are several other tools and tactics such as dividing ourselves in groups to reach out to people about a general strike. But promise me if this is to happen you would be the first to participate, and tell your Mum you are not attending school on that day. I won’t be long. Take care of your Mum and sisters, and go visit your grandma regularly. I know she will need to see you a lot these days because you will remind her of her own son. Your Loving Father, Mohamed Ramadan Thursday 29 June 2017 Security Directorate of Alexandria</t>
  </si>
  <si>
    <t>رسالة من محامي مسجون الى محامي مختفي عزيزي أ/ طارق حسين, تلقيت نبأ اختفائك بكثير من الحزن و قليل من الدهشة, نعم قليل من الدهشة. فما حدث لك هو نتيجة طبيعية لمحامي سلك طريق الحق و آمن بالعدل و الحرية. عزيزي طارق, إن ما يحدث لنا هو نتيجة إيماننا بأن المحاماة رسالة فطالما كان هناك محامون أحرار كلما قامت السلطة بمعادتنا سواء بالاعتقال أو بتجفيف المنابع من البداية بالمحامين الانتهازيين أو بإحكام قبضة أمن الدولة على مجالس نقابات المحامين. و ختامًا أرجو أن اطمئن عليك و على حياتك. الراسل:محمد رمضان المحامي عنوان الراسل: زنزانة 3,حجز ترحيلات مديرية أمن الإسكندرية المرسل إليه: أستاذ/ طارق حسين المحامي عنوان المرسل إليه: زنزانة ما في معتقل ما</t>
  </si>
  <si>
    <t>رسالة الي محامى مصر اطلب تضامن كل المحامين الوطنين الاحرار فى جلسة محاكمتي غدا لان المعركة ليست معركة محمد رمضان وحده وانما معركة الحفاظ على كرامة مهنة المحاماة محمد رمضان المحامي حجز ٣ ترحيلات المديرية</t>
  </si>
  <si>
    <t>عزيزي بيبرس, سبق و ان ذكرت لك في رسالتي الأولى أنني لا أعلم ماذا تخفي لي السلطة, و الآن اعتقد ان الإجابة على هذا التسؤال بدأت تتضح.. هناك خطة ممنهجة تسير في خطوات ثابتة نحو تصفيتي نفسيًا و جسديًا. عزيزي بيبرس, مع اقتراب عيد ميلادك الخامس يوم 11 أغسطس كنت أتمنى أن اكون بجانبك و ابدي لك بعض النصائح خاصة و أنا اشعر انك بدأت تدرك طبيعة الأمور و لكنني في حيرة من أمري, هل أبدي لك نصيحة بأن تكون إنسانًا صالحًا ينحاز للحق و العدل و الحرية و يدافع عنهم و يكون مصيرك السجن ؟؟ أم أنصحك بأن تكون انتهازيًا سلبيًا و تفقد قيمتك كإنسان؟؟ بصراحة الأمر محير فأنا أخاف عليك السجن و أخاف عليك اللاإنسانية. إبني بيبرس, ماكدبش عليك السجن بشع و اللي مهون على الواحد صحبة الجنائيين اللي طبعًا بيجمعةم قاسم مشترك و هو أنهم كلهم فقراء, هم بيحبوني و أنا بحبهم, ده حتى مسميني المسيو. وحشتني أوي ووحشني العب معاك لعبتك الخنيقة كاشا كومباشا اللي لحد دلوقتي مش فاهمها. خلي بالك من أمك و أخواتك البنات و جدتك و بلاش تتخانق أنت و أختك ماهينور على قناة طيور الجنة..كبر دماغك. بحبك أبوك محمد رمضان حجز 3 - ترحيلات مديرية أمن الإسكندرية</t>
  </si>
  <si>
    <t>في صُحبَةِ الحديد (1) سميكٌ.. كما الحاجزِ الطَبَقيِّ على الفُقراءِ. ثقيلٌ.. كَهمِّ المساجينِ وحْدَهُمُ في المساءِ وصَلْبٌ.. كظهرِ الرجال يُجالِدُ حمْلَ الزمانْ. وحينَ يشدُّ الشاويشُ يديهِ بعُنْفٍ ويغْرسُ في قلْبِهِ سِنَّ مِفْتَاحِ زِنزانَتي غَالبًا ما يَصِرُّ صريرًا حزينًا.. كشيخٍ مُسِنٍّ.. يُتَمْتِمُ من عَجْزِهِ إذ يُهَانْ. وأعلَاهُ عَيْنٌ تُسمَّى مجازًا بنظَّارةِ الليلِ إذ لا يمرُّ الضياءُ سوى عبرَها للقراءةِ والحلْمِ في الظُلماتِ بها وحْدَهَا يُسْتَعانْ. وفي الفجْرِ.. بعدَ الصلاةِ ينامُ الجميعُ عَدَانا نواصِلُ سَهْرَتَنا مُذْ ثلاث سنينَ مَعًا في انْتِظَارِ النَهَارْ.. وأُسْنِدُ رَأسي لهُ فيُوَشوشُني هامسًا: فلتُسامِحْ صديقُكَ ما كُنْتُ يومًا أريدُ الحياةَ كبَابٍ لزنزانةٍ أنا مثلُكَ جئْتُ بدونِ اختيارْ فمُذْ كُنْتُ في الأرْضِ وطني بينَ رفاقي المعادِنِ في طَبَقاتِ القَرَارْ وحُلمي أصيرُ غدًا بابَ مَدْرَسَةٍ لأُعَانِقَ في كُلُّ يومٍ كُفوفَ الصِغَارْ وأمْنَحُهُمْ بهْجةً خارجينَ مَسَاءَا وفي الصُبْح أمنحُهُمْ داخلينَ انْتِمَاءَا.. ومعْرِفةً.. وأمانْ يقولُ ليَ البابُ: تَدْري؟ بوقتِ التَرَيُّضِ تبقى مَفَاصِلُ جسمي مُقيَّدةً للجدارِ.. وأبقى وَحِيدَا.. أراكُمْ إذا ما انْطَلَقْتُمْ بلحْظَةِ فَرْحٍ بَعيدَا _كجَدٍّ يُراقِبُ أحْفَادَهُ يلعبونَ مَعًا_ فأصيرُ برغْمِ قُيودي سَعيدَا.. أنا يا صديقيَ قدْ خَلَقَ اللهُ جسمي جَديدَا ولكنَّهُمْ شكَّلوني كما شاءَ سجَّانُنَا صانعُ القِفْلِ والقَتْلِ للكُلِّ.. فهْوَ ولَسْتُ أنا من حَريٌّ بهِ أن يُدَانْ وإنِّي إذا كُنْتُ أفْصِلُ بينَ السجينِ وسجَّانِهِ ذاكَ بالرغْمِ عنِّي كَانْ لقد عِشْتُ في السجْنِ دَهْرَا وشاهدْتُ ما يصهرُ القلبَ صَهْرَا وتَعْجَزُ عن وصفِهِ طَقْطَقاتُ اللسانْ أتدري؟ كثيرونَ قبْلَكَ مُعْتَقلينَ أَتَوُا.. ثُمَّ راحوا.. فمِنْهُمُ من قد أُصيبَ بدَاءِ البلادةِ مِنهمُ من تحْتَ مِطْرَقَةً القَهْرِ لانَ.. فَخَانْ.. ومنهُمُ مَنْ صارَ أصْلَبَ منِّي وعادَ إلى العالم الخارجيِّ حصانًا جريحًا.. ولكنَّهُ جامحَ العُنْفوانْ بأيّةِ حال مَضَوْا كُلَّهُمْ وبقيتُ أنا ها هُنَا ثابِتًا في المَكَانْ.. يقولُ ليَ البابُ: لستَ وحيدًا إذًا فكلانا هُنا يا صديقيَ مُعْتَقَلانْ (2) باردٌ.. كعيونِ وكيلِ النيابةِ جَلْفٌ.. كأيدي وأفْئِدَةِ المُخبرينَ. ولكنْ برغْمِ البُرودةِ, رغْمِ الجلافَةِ حينَ تضيقُ على رُسْغِيَ حَلَقَتَاهُ, دائِمًا ما يكونُ معي إبْرَةٌ وبها أتمكَّنُ أُطْعِمُ فَاهُ.. رِشوةٌ من صَفيحٍ بها صِرْتُ أفْتَحُهُ فلأُضِفْ صِفَةً لكلبشي إذًا أنَّهُ مُرْتَشٍ كجُيوبِ القُضَاةْ وبداخل عرْبةِ ترْحِيلنا صْرتَ أجلسُ حُرًّا.. وأفتَحُهُ.. ثُمَّ أُعلِقُهُ.. ثُمَّ أفْتَحُهُ.. ثُمَّ أُلْقِي بهِ.. ببساطِةِ طِفْلِ يُفكِّكُ لُعْبَتَهُ ثُمَّ إنْ مَلَّ شيئًا رَمَاهْ. بَعْدَهَا عادةً ما أنامُ بأرْضِّيةِ العَرَبَاتِ _برغْمِ قذارتِهَا.._ لا أُبالي إذا وَصَلَ الدَرْبُ أمْ لَمْ يصِلْ مُنْتَهَاهْ عادةً ما أنامُ ولكنَّني أمْسُ حينَ فَتَحْتُ الكَلَبْشَ جَلَسْتُ, ولَمْ أَرْمِهِ, لم أَنَمْ كُنْتُ وحْدي أُقرِّبُهُ لعُيونيَ كي أتأمَّلَ مِنْهُ المَكانَ كنَظَّارَةٍ.. قد أرانيَ مَا لَم أكُنْ لِأَرَاهْ. لم أَنَمْ.. اسْتَعَرْتُ رفيقًا قَلَمْ ورسمْتُ على باطِنِ يَدي شيئًا بَدَا كالعَلَمْ دونَ أسْوَدِ أرْضٍ بهِ دونَ أبْيَضِ سلْمٍ بهِ دونَ أحْمَرَ دَمْ.. علمًا باهِتًا دونَ نَسْرٍ رَسَمْتُ كَلبشًا كبيرًا تَمَدَّدَ حتى اعْتَلَاهُ. وكتبْتُ بجانِبِهِ ما يلي: باردٌ.. كعيونِ وكيلِ النيابةِ جَلْفٌ.. كأيدي وأفْئِدَةِ المُخبرينَ كما أنَّهُ مُرتَشٍ كجيوبِ القُضَاةْ إن هذا الكَلَبْشَ إذًا لا سِواهْ هُوَ أجْدَرُ رَمْزٍ لوصْفِ الحَيَاةْ في بلادٍ تُسَلِّمُ أَيْدِيَهَا.. للطُغَاةْ.. (3) كُحْليٌّ.. كبقايا كَدَمَاتِ السَحْلِ على الأجْسَادْ صَدِأٌ.. كالحُزْنِ المَرْكُونِ بأقبيَةِ القَلْبِ يحِزُّ ولا يَقْطَعُ, مَثْلومَ الذِكْرى أصْبَحَ حُزْنًا صَدِأً مُعْتَادْ. هَرِمٌ.. تَتَثَنَّى فيهِ الأسْلاكُ مُجعَّدَةً وتَبثُّ شَجَنًا حينَ نُلامِسُها كيَدَيْ جَدٍّ يتحسَّسُها الأحفادْ. كُنْتُ هُناكْ.. أبْصرُ كُلَّ الأشياءِ تمُرُّ مُرُورًا ومَرَارًا من بينِ الأَسلَاكْ. كنتُ هُناكْ.. أسقي رُوحي رائِحَةَ الطُرُقاتِ وأُسْنِدُ وجهي لحَديدِ الشبّاكْ كُنتُ هُناكْ.. العَرَبَةُ تَركُضُ بي والناسُ كنَمْلٍ خَلْفَ الرِزْقِ أراهَا ترْكُضُ والعالمُ كالمَعْتُوهُ يتيهُ.. يتيهُ.. ويَرْكُضُ لم يَثْبُتُ إلا الزمنُ كرُمْحٍ مُنْغَرِسٍ في جُرحي ظَلَّ ثلاثَ سنينَ بدونِ حِرَاكْ. كُنْتُ هُناكْ.. العربةُ قَبْرٌ يتحرَّكُ في الشارِعِ والشِّبَاكُ يُمرِّرُ بعضَ فُتاتِ الضوءِ وبَعْضَ فُتَاتِ النَسَماتِ إليّْ أتنفَّسُ.. شُكْرًا يا شُبَاكَ العَرَبَةِ سوفَ أُخبِّأُ ما أقْدِرُ من هذي النسماتِ بِرِئَتيّْ وأخبِّأُ لظلامِ الغَدِّ بعينيَّ الضّيّْ.. المُستَقْبَلُ دونَ ملامِحَ.. أدْري صارَ ملفًا بيدِ الباشا.. أدْري يتصفَّحُهُ كي يطويَهُ في مكتبِهِ.. أدْري في وَطني مازالَ المُسْتَقبَلُ قيْدَ الطَيّْ.. والشارعُ لن يتوّقفَ لغيابِ فتًى أو حتَّى ألفِ فَتًى لن تتفجَّرَ غَضبًا قاماتُ مبانيهِ ولن تتساقَطَ حُزْنًا أوراقُ الأشجارِ ولن تدْخلُ عِمْدَانُ النورِ بعصيانٍ مَدَنيّْ.. يا شِبَّاكَ العَرَبَةِ أدري هذا جِدًّا لكني أدعوكَ تَجَلَّدْ لا تَتَنَكَّدْ حينَ تراني بين رفاقي لا تحزَنْ.. لا تَأْسَ عليهِمْ وعَلَيّْ.. يا شُبَّاك العَرَبَةِ هاكَ يَدَيّْ فَتَسنَّدْ إن شِئْتَ إليها ولتَلْمِسْها كي تَتَأكَّدَ ضغطُ عِنَادِي وحرارةُ عِشقِي ومعدلُ نَبْضِ حنيني كُلٌّ مازالَ طَبيعيًّا.. وفتيًّا.. وقَويّْ. يا شُبَّاك العَرَبةِ يا برْزَخَ فَصْلٍ بين حياةٍ ومَمَاتٍ يا برْزخَ وصْلٍ بين الأملِ وبينَ اليأسِ تُرَى.. من يمْشي في الشارعْ مُنْحَنِيَ الرأْسِ ومنْ يقِفُ وراءَكَ مُنْتَصِبَ النفسِ انْظُرْ أنْتَ وقَرِّرْ.. مَنْ ذا يا شُبَّاكُ المَيّتُ ومَنِ الحَيّْ؟ (4) ضَيِّقٌ.. مثلَ أدْمِغَةِ الجنِرالاتِ لا يبصرون الحياةَ سوى عبْرَ فوَّهةِ البُندقيَّةِ والنْاسَ عبر الرُتَبْ ضيِّقٌ مثْلُهَا.. فهوَ لا يَسَعْ الأُغْنياتِ ولا صَرَخَاتِ الغَضَبْ خانِقٌ.. كابْتسَامةِ طاغيةٍ مُنْتَخَبْ! خَانِقٌ.. مِثْلَهَا.. يتزاحَمُ فيهِ دُخانُ السجَائِرِ رائِحَةِ العَرَقِ الآدميِّ أداءُ المُحامينَ في المسرحيِّةِ صمْتُ الضحيِّةِ هَمْهَمةُ الناسِ عَجْزًا وصوتُ نحيبِ العَدَالةِ إذ تُغْتَصَبْ وَسِخٌ.. كضميرِ السياسيِّ حينَ يُدَبِّجُ فوقَ دمَا الشُهداءِ الخُطَبْ وَسِخٌ.. كسُطُورِ السِياسيِّ قُضبَانٌهٌ سُيِّجَتْ بالكَذبْ. كَذِبَ الوكلاءُ.. الشهودُ.. القُضاةُ.. فإنَّ الجريمَة ليسَتْ كمَا يدَّعونَ هُنَاكَ بعيدًا بَلِ الجُرْمُ في قَفَصِ الحُكْمِ حالًا بأيديهِمُ يُرتَكَبْ. كُنْتُ بينَ رفاقي بدَاخِلِهِ نَظَراتُ التشَفِّي سلاحُ الجنودِ الحديدُ يُحيطُ بِنَا والتُهَمْ. كانَ قاضي القُضاةِ بكُرسيِّهِ ثابتًا كالصَنَمْ لم يَسَلْنِي.. تَصَفَّحَ أوْرَاقَهُ وَحَكَمْ لم أُعِرْهُ انْتِبَاهًا فلَحْظَتُهَا كُنْتُ في قَفَصِ الحُكْمِ وَحْدِي أناجي الحَديدْ: فيكَ بأسٌ شديدْ.. فأجبْني إذًا.. كيفَ يا صاحبي خَرَطُوكَ هُنَا دُونما أنْ تُريدْ؟ كيفَ لمْ تُدْرِكِ الدَرْسَ أنَّهُمُ سوفَ يسْتَخدمونَكَ حتَّى تموتَ وتُلْقَى على الأرْضِ مِثْلَ جميعِ العَبيدْ؟ فلماذا انْثنيتَ لَهُمْ؟ ولماذا اقْتَرَبْتَ لَهُمْ؟ كُنْتَ عنْ كُلِّ هذا بَعيدْ.. يا حديدُ إذا ما أرَدْتَ مُخالَطَةَ الناسِ فلْتَبْقَ حَيًّا.. نقيًّا.. ولا تتلوَّثْ بِهِمْ كُنْ دروعًا تصونُ الحياةَ وتَحْمي ابْنَ آدم مِنْ نَفْسِهِ كُنْ دروعًا _إذا ما أردْتَ_ لَهُ.. لا قُيودْ. يا حديدُ خُلِقْتَ عنيدًا وصلْبًا وحُرّْ.. كيفَ يا صاحِبي تنْحني كيف ترضى وتغدو شريكًا بظُلْمِ البَشَرْ؟ كيفَ تَبْلَعُ جمْرَ المآسي ولا تَنْفَجِرْ؟ أنْتَ كالشعْبِ مُنْتَهَكٌ لسْتَ تَمْلِكُ شيئًا لِتَخْسَرَهُ فأجبْني علامَ الحَذَرْ؟ يا حديدُ انْتَفِضْ لن تعودَ كما قَدْ خُلِقْتَ عفيًّا.. وحُرًّا.. إذا لم تَثُرْ. أنْتَ_كالشعْبِ_ يطْهُرُ من خَبَثِ الخائنينَ وخُبثَهُمُ حينَمَا فوقَ نيرَانِ ثوْرَتِهِ يَنْصَهِرْ أنْتَ كالشعْبِ أقوى وربِّي وربِّكَ لو سِرْتُمَا بطريقٍ مَعًا لانْتَصَرْتَ بِهِ.. وانْتَصَرْ..</t>
  </si>
  <si>
    <t>يقولون أن سجن برج العرب به مستشفى وهذا من الناحية الظاهرية حقيقى لكن فى واقع الأمر هى أمر شكلى فقط ، تعرضت لتجربة شخصية فيها مع طبيب العيون بعد اصابتى بضعف فى إحدى العينين وتكرار الشكوى من وجود علامة سوداء أمام عينى ، بالكاد استطعت أن أذهب إلى المستشفى بعد شهر ونص من الطلب الملح و المفاجأة التى تعرضت لها أننى وجدت نفسى أمام شخص يسأل دون كشف وكانت إجابته لى المرض ده إسمه الذبابة الطائرة ومابيروحش ومش هيروح وعندنا منه كتير وماتجييش المستشفى تانى صدمة العبارة افقدتنى القدرة على التحدث معه فهى عبارة محفوظه يرددها كثيرا . لم أتحدث عن طبيب العظام الذى لا نشاهده ولن أتحدث عن طبيب الأنف و الأذن الذى دخل شهره السادس دون ان نعرف عنه شيئا ولا طبيب الأسنان الذى لا يفعل إلا خلع الأضراس دون تعقيم الأجهزة ويضرب المرضى ولا عن طبيب العلاج الطبيعى الذى لا علاج عنده إلا شرب الماء ولا مدير المستشفى الذى طلب من أحد المرضى 50 جنيه حتى تجرى له تحاليل دم ، ولا طبيب الجلدية الذى لا يظهر إطلاقا وإنما يظهر نوعين من المراهم مكانه أحدهما مضاد للحساسية والآخر مضاد للإلتهاب ، ويتم صرف العلاج بنظرية بنظرية بلاها نادية خد سوسو . حالة الوفاة الأخيرة داخل السجن كشفت وسلطت الضوء فقط على الوضع الصحى داخل السجن بدءا من إستمرارحبسنا داخل الغرف لمدة 22 ساعة وخروج التهوية ساعتين فقط بالمخالفة الصريحة للوائح السجن ومواثيق حقوق الإنسان بل وأبسط قواعد الإنسانية مرورا قبله التعرض للشمس وتسول العلاج من المستشفى ورفض دخول الأدوية من الخارج وإنتهاءا برفض إجراء فحص طبى أو إجراء عمليات جراحية فى الخارج و تكدس المعتقلين فى الغرف . إنها أبسط مطالب الحياة الإنسانية التى تعين على الحياة ، ولذلك كان من الطبيعى أن تنفجر الأوضاع ولا أرى أنها ستعود إلى الهدوء مرة أخرى قبل أن نشعر بإنسانيتنا ، الخيارات مفتوحة أمامنا سواء بالمطالبة أو المواجهة ، وإن كانت هناك تعليمات ضمنية تقتلنا داخل السجن فإننا لن نقف مكتوفى الأيدى ولا أكون مبالغا إن قلت أننا نستعد لأكبر إضراب شامل فى الفترة القادمة ، وسنخوض معركة الأمعاء الخاوية ، فإما أن نعيش بكرامة أو نموت بمواجهة ، وإن كان القتل مصيرنا فسنتقبله بنفس راضية ولكن بكرامتنا . محمد مدنى _ مراسل صحفى معتقل بسجن برج العرب</t>
  </si>
  <si>
    <t>إن الحمد لله نحمده و نستعينه و نستهديه و نستغفره و نعوذ بالله من شرور أنفسنا و سيئات أعمالنا ، من يهده الله فلا مضل له ، و من يضلل فلا هادي له ، و أشهد أن لا إله إلا الله وحده لا شريك له ، وأن محمد عبده و رسوله صلي اللهم عليه و علي آله و صحبه و من تابعهم و اقتفى أثرهم إلي يوم الدين أما بعد ..فإنه قد بلغني أن أناس ينشرون لي مقاطع غناء ، يريدون من نشرها رضا الرأي العام و استعطاف الناس تجاه قضيتنا اللذين يؤديان في نهايه المطاف إلي نصرة القضية و انحلال عقدتها ، و أنا أجزم أن هؤلاء ما فقهوا قضيتنا و لا لاح لهم عنوانها فإن الغايات النبيلة لا بد لها من وسائل نبيلة ، قال السعدي في متنه الفقهي :و وسائل الأمور كالمقاصد فاحكم بهذا الحكم للزوائدو قال الشاعر :بني الله مسجداً من غير حله فجاء_بحمد الله_ غير موفقكمُطعمة الأيتام من كد فرجها فيا ليت لم تزني و لم تتصدقو قضيتنا قضية الشريعة و إقدارها قدرها و إنزالها مظانها ، فلا يجوز _شرعاً و عقلاً _ والحالة كذلك أن تنتشر تلك المقاطع مما تُبت إلي الله منها ، و الزيادة منها زيادة خسران لا فلاح قبلها فما تزيدونني غير تخسير .فاطلب من كل ذي لُب أن لا يساعد في ذلك و أن يتقي الله فيّ و في نفسه بإجتناب ما حرم الله و رسوله صلي الله عليه و سلم ، و إذا ما أراد أن يفصل في معرفة الحكم الشرعي اللازم لسماع الأغاني و المعازف فليراجع كتاب إغاثة اللهفان من مصايد الشيطان لابن القيم الجوزية ففيه مبحث نفيس في هذا الصدد ... و الله وحده المستعان و جزاكم الله خيراً .محمود وهبة .</t>
  </si>
  <si>
    <t>تم اعتقالي يوم 2014/6/14 اليوم اتممت #ثلاث_سنوات في السجن انتقل من سجن إلى اخر منفذا لتعليمات سيادتهم زليلا صغيرا كالعبيد.. :( احمل اشتياقي لأن اكون حرا ثلاث سنوات بين جدران الزنزانه الاربعه وحيدا شريدا اعاني من آلام الفراق والحنين للماضي ثلاث سنوات يحاصرني اللون الازرق لون المجرم المحكوم عليه طعامهم الميري أمرضني ونومي ع ارضهم كسر عظامي واهاناتهم سحقت كرامتي..</t>
  </si>
  <si>
    <t>وادي الجحيم 440لا أستطيع أن أعرض لكم كل شئ تفصيلاً، لأني لا أضمن قدرتي على تهريب هذه الرسالة من السجن إلى خارجه، أرجو أن يوثق ذلكإنه ليمان الجحيم 440 الصحراوي وادي النطرون هذه بعض الانتهاكات التى نتعرض لها يومياً على يد رئيس المباحث ومخبريه نحن 400 معتقل يتم اجبارنا على حلق شعرنا وفى أحياناً كثيرة حلق لِحانا والضرب المبرح والإذاء البدنى واللفظي، منَا 47 مريض أمراض مزمنة، يتعرضون للإهمال الطبي ولا يتم التواصل معهم من مستشفي السجن للعلاج، فضلاً عن خلو مستشفي السجن من الأطباء، رفض تهوية المرضى وكبار السن الغرف مكتومة، نصيب الفرد فى الغرفة 48 سم، مع انقطاع المياه فترات طويلة، والحبس داخل الغرف 22 ساعه فى اليوم، بيتم ايداعنا غرف تسمي العنبوكة لا يوجد بها حمام ولا تهوية ولا يتم الخروج منها، فمنا من يقضى فيها 10 أيام ، ومنا من يقضي فيها 70 يوم ولا يزال فيها حتى الأن مثل أحمد مبروك وأحمد شعبان.يتم ايداعنا التأديب بلا مبرر ولا تحقيق لفترات طويلة قد تتعدى الشهر، بيتم تسكينا مع الجنائي بدون مسوغ أو مبرر، يتم سرقة متعلقاتنا الشخصية غير الممنوعة من مخبرى السجن، وقد تكون أشياء تم راؤها من داخل السجن نفسهويمنع فى أحيانا كثيرة دخول الكتب الدراسية والادوات التى تمكن الطلاب من المذاكرة.هذا بعض ما يتعرض له أحرار هذا الوطن من موت بطئ فى وادي الجحيم ليمان وادي النطرون 440 الصحراوي.</t>
  </si>
  <si>
    <t>إخوانا في عنبر أ متبهدلين جامد ياإخوانا الناس طالعة انهارده جلسه بالكالسون ادعيلهم واتكلموا عنهم ومتبطلوش كلام عنهم في انتهاكات كتير بتحصلهم ومش بنعرفها بسبب قلة التواصل اعتداءات يومية علي المعتقلين في عنبر (أ) بالسجن العمومي بالزقازيق.. الحكاية بدات يوم الجمعة لما احد المخبرين حصل مابينه وبين الاخ المسؤول عن العنبر مشاده كلامية تطورت ان المخبر شد المسؤول من هدومة قطعها باقي الاخوة ساعتها كانوا ف التريض شافو اللي حصل جريوا وضربوا المخبر تاني بوم السبت منعوهم من النريض ومنعوهم من الخروج للحمام ولما الاخوة بداوا يعترضوا ظابط المباحث أحمد عاطف اقتحم الزنازين هو والمخبرين وجردهم من كل حاجه بيمتلكوها في الزنزانه حتي هدومهم البيضة حتي جرادل المية مع العلم ان عنبر (أ) عباره عن زنازين ضيقه جداً ..ً الزنزانه لا تتسع ل10 افراد وبدون حمام والعنبر فيه مرضي بالسكر وكبار السن الاخوه هناك بيعانوا جداً مانعين عنهم التريض والخروج للحمام ودخول ملابس ليهم الاخوة انهارده خرجوا للجلسه بهدومهم الداخلية انتهاكات كتير تمارس في حقهم محتاجين نتكلم عنهم كل لحظه .</t>
  </si>
  <si>
    <t>أغيثونا في مقبرة الزقازيق، حيث نعيش في بدروم تحت الأرض، حيث لا يوجد به هواء، ولا نتعرض إطلاقا للشمس، ولا يتم فتح أبواب الزنازين علينا نهائيا، ويوجد في الغرفة 20 فردا رغم ضيق مساحتها، كما اشتكى المعتقلون من إجراء الزيارات من وراء أسلاك شائكة وفي مدة لا تتعدى 10 دقائق، ولا يتاح لنا السلام باليد على أبنائنا وأهلنا، ولا حتى سماع صوتهم، حيث يقف العديد من المعتقلين على السلك، مشيرين إلى تعرضهم للضرب بالشوم والصعق بالكهرباء والإهانة، ما تسبب في تعرض عدد من المعتقلين لكسور في أجزاء متفرقة من الجسم.</t>
  </si>
  <si>
    <t>سجن الأموات شبه الأحياء إنذار من الأموات شبه الأحياء في زنازين الموت في سجن شديد الإهانة العقرب إلى العالم أجمع، إلى من لم تمت نخوته و لم تندثر إنسانيته، و من بقى عنده صحوة ضمير، إلى الأحرار و الشرفاء، إليكم هذا البيان ... لم يعد يخفى على أحد ما يعانيه أسرى العقرب على مدار ٤ سنوات من حكم العسكر السفاك للدماء المدعوم من قوي الشر و الاستعباد و الإرهاب الحقيقي في العالم. نحن أسرى لدى هؤلاء المجرمين القتلة من أجل مساومات و مصالح سياسية رخيصة، طفح الكيل و أصبح الوضع لا يحتمل. لقد صار باطن الأرض لنا خير من ظاهرها و أصبح الموت يتخطفنا واحداً تلو الآخر ، فالتجويع و التعذيب و الإهمال الطبي المتعمد و غيره من أساليب الموت المحقق ... الزيارات الأصل في العقرب أنها ممنوعة بالشهور الطوال و إن سُمح بها فلا تتعدى ٤ دقائق خلف حاجز زجاجي غير آدمي، و هناك من المعتقلين من يمنع من الزيارة حتى الآن بدعوى الأمنيات !! هذا بجانب التفتيش المهين و منع العلاج و سرقة الطعام أما طعام السجن فكميات لاتكفي طفلاً صغيراً .. فضلاً عن رداءت. فالتجويع الممنهج و الإنهاك المستمر، و معاملة تحمل القهر و الإذلال و الإهانة المتعمدة بتفتيش مهين يتعمد فيه المخبرون وضع أيديهم في أماكن حساسة، فضلاً عن الضرب والتعذيب الوحشي بالتعليق و الكهرباء و الركل بالأقدام حتى يفقد الوعي و الإصابة بالقطع و الجروح البالغة. نحن نقبع في زنازين مظلمة مصممة لشخص واحد فقط و تتكدس فيها أربعة أشخاص و قد يصل العدد إلى ٧ أو ٨ !! و لا فتحات تهويه أو تريض أو تعرض للشمس منذ أربعة أشهر حتى انتشرت الأمراض .. و زادت حالات الموت .. و الوضع الطبي أسوأ ما في السجن فلا كشف و لا علاج . أطباء غلاظ متعنتون يكشفون على المريض بنظرة من بعيد و لا يصرف علاج و لا يحول المريض لمستشفى متخصص و لو على نفقته ! البعض من فقد بصره ، و البعض فقد حياته و جميعنا معرض لكل ذلك في أي لحظة !! و لم يكفهم الإيذاء النفسي و البدني بل تعدوه إلى إيذاءنا في ديننا و مقدساتنا . فهذا رئيس المباحث و أعوانه يتعمدون سب الدين لنا بشكل مستفز ! و لذا فإننا لن نسكت على ذلك و لن نقبله .. و قد بدأنا إضراباً عن الطعام بدايةً لخطوات أخرى. نطالب بتطبيق لائحة السجون و فتح الزيارات و إيقاف الانتهاكات خاصةً ما يسمى بزنازين التأديب .. لن نقف مكتوفي الأيدي و سنصعد حتى يتم تحقيق ، فالموت خير لنا من سجن الموت ! وتدين المنظمة الانتهاكات التي تُرتكب بحق المواطنين المصريين المعتقلين داخل السجون المصرية، ويناشد ذويه من خلال المنظمة، الجهات المعنية، بالتدخل، لوقف الانتهاكات بحقه، وتطالب أسرهم بتلقيه الرعاية الصحية العاجلة، كما تُحمل أسرته إدارة السجن، ورئيس مصلحة السجون، مسؤولية سلامته.</t>
  </si>
  <si>
    <t>يحزننا أخي هدوء اصواتكم في تنأول أوضاع إخوانكم الأسرى داخل السجون المصرية، فإن الظالمين يسعدهم صمتكم الإعلامي ويأسكم، فبيأسكم ينتشر التثبيط والتخذيل، وتستكين الأنفس وتنسى، فيستفرد هؤلاء الظالمين بالمعتقلين فيتعمدون لتعذيبهم هم وأسرهم بأساليب متعددة. أخيه هل طاب لكم العيش ونسيتم؟ أم أن الله قد استبدلكم بأناس يعدهم الله على عينه من أجل نصرة الحق والدفاع عن المظلوم؟ أخيه هل تعلم أن الأسرى المعتقلين بقضية النائب العام قد اضربوا لمدة 16 يوم، ولقد اعتدى عليهم مجرم برتبة ضابط اسمه/ محمد الفيل، هو والعقيد ياسر ووهدان والمحمدي، فقاموا بضرب الشباب وسحلهم كي يفكوا إضرابهم. أخي هل تعلم أن المعتقلين بسجن العقرب، ممنوع عنهم الزيارة؟ أخيه هل تعلم أن هناك تعامل مهين وتعذيب مقصود لأهالي الأسرى المعتقلين، حيث يتم منع الكثير منهم من الدخول، وتظل النساء والأطفال يجلسون في الشمس بالساعات، لماذا لاتنصروهمولو بأضعف الإيمان من كلام ودعاء؟ اتظنون أن هذا لاينفع؟ أخيه هل تعلم أن الحارسات يتعاملن بخشونة مع أمهات وأخوات وزوجات الأسرى المعتقلين؟ ويمنعون دخول الطعام و شراب حتى الماء البارد؟ أخيه تكلموا عن الأسرى والمعتقلين، ألا تعلم أن في كلامكم جميعاً مواساة وتطيب خاطر للمئات بل الآلاف من قلوب الأمهات العجائز والأخوات والزوجات والأبناء الذين حرموا من زيارة أحبتهم؟ أخيه هل تعلم أن مصلحة السجون المصرية لاتسمح بدخول معظم الطعام، مع منع الزيارة بدون سبب معلوم؟ وهذا بالطبع ع معلومية مدى ردائة كافتيريا السجن وارتفاع أسعارها بشكل يفوق المقدرة المالية للكثير من المعتقلين. أيضاً أعلم أخي أن التريض قد منع بأمر وتعليمات من جهاز الأمن الوطني. أيضاً هناك الكثير من المعتقلين في عنبر الإيراد في H1 عنبر 2، يقبعون هناك منذ 9 أشهر دون تريض أو زيارة من أهلهم، أو السماح لهم بالشراء من الكافتيريا أو الحصو على الأدوية في حال مرضهم، وهم يسألونكم أن تتحدثوا عنهم من باب نصرة المظلوم. أيضاً الأطباء في السجن هم اسوأ من الضباط، حيث صدر أمر من أحد القضاة بالكشف طبياً على أحد المعتقلين، فقام طبيب السجن بإرسال تقرير طبي أن المعتقل لايعاني من أى أمراض، وهذا بدون الكشف عليه. أخي قل لمن يأس: اننا متماسكون بفضل الله، وأن لله حكمة وحسن تدبير في تمحيصه لعباده، وكم في قصص الأنبياء والرسل من آيات لأولي الأبصار. ………………… لاتصمتوا، فرب كلمة أورثت عزم تلين له الجبال.</t>
  </si>
  <si>
    <t>نداء إلي أصحاب الضمائر من سجن العقرب نهيب نحن سجناء سجن العقرب الشهير بمنطقة سجون طرة لكل الحقوقين ومنظمات حقوق الإنسان، وكل الأحرار الشرفاء أن يضغطوا علي مدير مصلحة السجون الجديد اللواء مصطفى شحاتة أن يتفقد عنابر العقرب ونزلائه، وخاصة عنابر الإعدام، التأديب، والعزل، وعنبر العزل المشدد ولا يكتفي في زيارته المتكررة والإجتماع بإدارة السجن فقط دون التفقد للعنابر ورؤية معاناة السجناء. سمعنا أن حضرة مساعد الوزير أدلى بحديث في بداية تسلم عمله إلي جريدة قومية أنه سيحدث نهضة في السجون لحقوق السجين، ألم يسمع مساعد الوزير أنه في عنابر العزل المشدد / والعزل / والتأديب، يسكن كل 7 سجناء في غرفة مخصصة لسجين واحد، وبالكاد لإثنين من السجناء، والغرف خالية من المراوح والشفاط بل يتعمد أن تطلي الغرف بالون الغامق، ويغلق الشباك الوحيد بالطوب إمعانًا في الضغط علي السجناء. ألم يعلم مدير المصلحة أن هذه العنابر ليس بها ضوء وإنارة، وأن السجناء في الظلام الدامس، وأن أمراض الحساسية والربو انتشرت في السجن، ألم يعلم مساعد مدير المصلحة بأن التريض في السجن كله مغلق وأنه يسجل بالزور والبهتان في دفتر اليومية بأن التريض يفتح لمدة ثلاث ساعات إمعانا في تضليل مدير المصلحة. ألم يعلم مدير المصلحة بوفاة السجين/ مدحت أبو شيشة منذ أيام بسبب الإهمال الطبي وعدم نقله لمستشفي سجن الليمان بطرة، ألا يعلم مدير المصلحة أن رئيس مباحث السجن/ المقدم أحمد أبو الوفا، يقيم حفلات ضرب بأسلاك الكهرباء مع مخبرين السجن لكل سجناء عنبر الإعدام والعزل، وذلك لإعتراضهم علي ظلمه وجبروته. نتمني أن يقوم مدير المصلحة مع شرفاء حقوق الإنسان ويروا بأعينهم أن السجن علي بركة مجاري منذ سنة، تخرج البعوض والروائح الكريهة بينما تقوم كافتيريا السجن بيع الأرز باللبن والعصير للسجناء خداعا للمدير والحقوقين بأن السجناء في نعيم، وأنهم في فندق. إدارة السجن تخدع المدير ولجان حقوق الإنسان وذلك عبر فواتير كافتيريا والتي فيها أن السجن يبيع أرز باللبن وحليب وعصير وعسل وملابس داخلية، وأن السجناء في نعيم وإقامة فنادق، بينما الحقيقة أن هذا الكلام لا يتم إلا عند حديث قرب تفقد لجان حقوق الإنسان على السجن، والحديث على أنها كانت السجون المصرية بينما الحقيقة المرة أن حتي أدنى حقوق الإنسان غير موجوده، وهي العلاج والتريض والشمس والمعاملة الحسنة كلها، وغير ذلك منعدمة تماما. يتمني السجناء أن ينزل المدير إلي العنابر، ويري الغرف ويري أمراض الحساسية والجرب والربو والغرف المظلمة، ويسمع شكاوى السجون وشكرا لكل وسائل الإعلام التي تتجاوب مع الحقوق المهدرة في أرض مصر. وتدين المنظمة الانتهاكات التي تُرتكب بحق المواطنين المصريين المعتقلين داخل السجون المصرية، ويناشد ذويه من خلال المنظمة، الجهات المعنية، بالتدخل، لوقف الانتهاكات بحقه، وتطالب أسرهم بتلقيه الرعاية الصحية العاجلة، كما تُحمل أسرته إدارة السجن، ورئيس مصلحة السجون، مسؤولية سلامته.</t>
  </si>
  <si>
    <t>استغاثة عاجلة إلى كل الأحرار في شتى أرض المعمورة من إخوانكم أحرار مصر المعتقلين في سجن جمصة شديد الحراسة.. حيث أنه قد فاض الظلم علينا وتفاقم، وبات الظالم يقهر فينا بجبروته دونما أي ردع أو عقاب.. حتى وصل به الظلم إلى قتل أبناءنا وآباءنا ثم اعتقالنا وحبس حرياتنا بكل جبروت وتحدي لكافة قيم العدل.. اليوم وبعد ما يقرب من مرور 4 أعوام وصل بنا الحال إلى هذا المستوى من الظلم، فلم يعد يرانا أو يشعر بنا أحد، وفاق الظلم مداه، وأصبحنا بكل ما نملك ونمتلك أسرى لهذا الظلم، دونما أي تحرك أو أي نداء حتى يطالب بأقل ما يمكن من حق ينقذنا من هذا الجبروت. إخواننا أحرار العالم.. نحن هنا وبعد مرور ما مر بنا من سوء الأحوال.. وصلنا إلى مراحل منعدمه جدًا في الإعياء البدني، والنفسي، ووصل بنا الحال إلى أسوأ ما يمكن أنن تتخيلوا من إحباط ويأس واكتئاب. أغيثونا يرحمكم الله وبرحمنا الله أحرار سجن جمصة الليمان</t>
  </si>
  <si>
    <t>بسم الله الرحمن الرحيم في اليوم السابع لمقاومتنا لكل هذا الظلم بأمعاء خاوية وبعد مناشدة الجميع بدعمنا وبعد أن تأكدنا من عدم اهتمام المجلس القومي لحقوق الإنسان بسماع شكوانا وبعد أن تأكدنا من عدم اهتمام النيابة العامه بالاوضاع الغير انسانيه التي نعيشها داخل السجن. رغم تقديم العديد من البلاغات ومناشدتهم . وبعد التجاهل المتوقع من قبل الإعلام وبعد عدم اهتمام احد بما نعانيه من تلفيق تهم ومحاكمات صوريه لأعوام وفوق كل هذا الإهانات والانتهاكات بحقنا وحق اسرنا ورفض إدارة السجن اعطائنا ايا من حقوقنا وتهديدهم لنا اليوم بواسطة رئيس المباحث محمد البابلي ومعاونيه بمنع الزيارات كوسيله ضغط لفك الإضراب قررنا نحن المعتقلين بسجن طرة وعددنا ١٢٦٠معتقل حتي الان ؛ الاستمرار في إضرابنا الكلي عن الطعام بالرغم من عدم اهتمام الجميع ولن نستجيب لترهيب إدارة السجن ونتعهد بالتصعيد فى حال عدم استجابة إدارة السجن لمطالبنا المشروعه والامتناع عن حضور جلسات المحاكمات الصوريه المستمره منذ اعوام واخيرا نناشد كل شاب حر مره اخرى ان تكونوا صوتنا والا تخذلونا أو تنسونا بعد أن خذلنا الجميع والله الموفق و المستعان</t>
  </si>
  <si>
    <t>السلام عليكم .. نعاني من الأتي : 1- انعدام النظافة بكل ما تحمل الكلمة من معنى إضافة لمنع دخول كل ادوات التطهير حتى الديتول 2-تسليم التعيين فاسد يوميا بسبب انتقاله مطهى من سجن لسجن. 3- استخدام التفتيش العقابى كل يومين وده أحد أهم اسباب نقل العدوى أثناء التفتيش بيتم خلط جميع مستخدمات المعتقلين مما يجعل الجميع لا يمكنه تمييز حاجاته عن الأخر 4-وقف التهوية او بالاحرى منعها تمام خاصة للفروشات النوم وبالاحرى مع اقتراب فصل الصيف 5-استخدام سياسة التجريد كل اسبوع بشكل عقابى للمعتقلين والجنائيين على حد سواء 6-منع العلاج لاصحاب الامراض المزمنة وووقف علاج الأسنان 7-كثرة الأعداد داخل الغرفة منا يساعد على انتشار الأمراض بسهولة كبيرة 7-التفتيش المهين لطعام الزيارات إضافة إلى التعنت فى دخول المخبوزات والادوية . 8-التهديد الدائم بالتغريب لسجون الصعيد . 9 - هناك حالات إشتباه بإصابة معتقلين بنفس أعراض مرض الخطيب الخطيرة فما مصيرهم 10- تفعيل حملة المسح الطبي للسجون وتثمين دور النشطاء القوي فيها وسرعة دعمها لتنفيذها مع التأكيد على منع الأهالى من أدخال اى مطهرات او ادوية .</t>
  </si>
  <si>
    <t>عنبر 2 اكثر من 150 معتقل سياسي مازالو لليوم ال 15 في اضراب عن الطعام، ومنهم اثنين في خالة طبية سيئة جدا. *ام أحمد عطعوط من بورسعيد زوجها مريض بالكبد والسكر والسن 61 سنة. * ا.مجدي الناظر ناشط سياسي وصحفي بجريدة الشعب 52 عام، ومريض بالسكر والضغط وشلل أطفال والتواء في العمود الفقري علي حرف f والذي بدأ اضراب عن علاج السكر والضغط منذ 5 ايام بسبب الاهمال الطبي والمعاملة السيئة وادخالهم زنازين التأديب والغرف السودا وليس بها حمام ونظلمة تماما دون اي ذنب وقطع المياه عنهم لمدة 13 ساعو في اليون وتفتيش مستمر كل يومين مع سرقة اغراضهم حتي بوناتهم النقدية واذا حد جه يتكلم ينزلوا التأديب. * في ناس اتربطت في الاعمدة تقيد خلفي وناس تفليك. رئيس المباحث تامر الدسوقي</t>
  </si>
  <si>
    <t>د. سعيد عبدالحكيم الشيخ - عبدالرحمن الوشاحى - أ. عادل - عمر غريب - عبدالرحمن غريب - محمد يسرى - أحمد سعد - انس كساب - اسماعيل فرحات اخدو العلاج السرافيس البطاطين الملايات الكبرتيات الهدوم تقريبا كل حاجه حتى الحلل الألومنيوم، تموين الـ في الاوضة حتى فى ناس عندها القلب خدم العلاج، الاسامى الى فوق تأديب، الاسامى تترفع عشان أهلهم تعرف ويعملو بلاغات فى تامر فى 440 ويوصله إلى أقصي حد. عايزين ضغط من بره جامد عشان المشكلة تخلص لأنهم متبهدلين وفيه ناس عامله اضراب كلى ومحدش سائل، والجميع عامل اضراب عن التعيين، خدم منهم كل حاجه وكل 2 سياسى فى عنبر جنائى</t>
  </si>
  <si>
    <t>(شريك العمر) منذ اللحظه الأولي لاعتقاله وانا احأول ان اكتب عنه لكن دائما ما كانت تسيطر على مشاعر العجز والذنب فلا اعرف من اين ابدآ او كيف انتهى. فكلما تكذرته لم اجد سوي الصمت معبرا عما اشعر به اسرح ف ذكرىاتي فلا اجده غائبا ف اي مشهد فضحكته كانت مكمله لجميع مشاهد الفرحه التي عشتها ولكلماته تاثير كبير ف تغير جميع مشاهد الحزن والاذي التي مررت بها فلا اذكر موقف واحدا فرح كان او حزن الا ووجدته بجواري يشاركني اياه هكذا عاهدته وعاهده جميع اصدقائه جدع. شاء القدر ان انكون شركاء ف القريه التي نشأنا فيها كذلك الجامعة والكلية التي ندرس بها حتي معشوقنا نادي الزمالك قد تشاركنا حبه واغانيه اندر كما يحلو لأمي ان تنادي عليه من يصدق ان اندرو ناصف نصحي صليب متهم بالانضمام لجماعه إرهابية وفقا لقانون الارهاب؟؟ !! ليس فقط اسمه من يجعل هذا الاهتمام مضحك وهزلي لكن من يعرف اندرو يعرف كم هو كاره للظلم والقتل والارهاب وكم هو عاشق للعدل والحريه والحياه. اعلم ان السجن عتمه وظلم لكني اعلم جيدا ان ضحكتك لن تفارقك كثيرا ما كنت تعلمت منه الكثير وكنت دائما اتعجب و اتسائل كيف له كل هذا الكم من النقاء؟؟ كيف له كل هذا الكم من التفاني والاخلاص ف الحلم؟؟ اما عن الحلم فانه الشراكه الاكبر التي جمعتنا ذلك الحلم الذي انتظرناه كثيرا هو حلم العيش ف وطن العدل والسلام اخيرا ياصديقي مثلما تشاركنا بالامس ف كل ذلك وتشاركنا اليوم ف الزنزانه كلي يقين ان نتشارك غدا ف وطن العدل والسلام الذي كثيرا ما حلمت به</t>
  </si>
  <si>
    <t>هذا قبل كل شئ عملية تصفية نفسية بطيئة، لكنها فعالة، اشهد بذلك..كل دفاع بنيته يوماً أكتشفت الآن مدى بدائيتة ووهنه،كل طاقة إدخرتها نفدت من أول ساعة،كل ذكاء طورته لم يكن كافياً لإقناع شاويش،كل غروراً إرتفعت به لم يعلو على حذاء عسكري،كل فكرة استثمرت فيها لم تستدعي انتباه حتى أمين شرطة،كل خيال تصورته عن نفسي أنا الآن أول الهازئين به،كل عاطفة اخلصتها للوطن لم تكن إلا مدعاة للإحتقار و التسفية..كل المعاني التي اجتهدت دهراً في استخلاصها لم تصمد امام المعاني البديلة التي اكتسبتها هنا..هذا المعنى الحقيقي للخوف والقلق و الاكتئاب و الوحدة و الضعف و العجز والخور و الحاجة و الحرمان و الريبة و الشك و الإرهاق و الملل و الهم و الغم والضيق و الزحام و القهر و اليأس و الحرقه و التشوه و القبح و الغربه.. للألم و الحديد...حسن البناسجن طرة للمحبوسين احتياطياً27-12-2018</t>
  </si>
  <si>
    <t>أصدرت محكمة جنايات جنوب القاهرة المنعقدة بمعهد أمناء الشرطة بطرة قرارها بإخلاء سبيلي في يوم 7 مايو الماضي، وبعد صدور القرار بحوالي أربع أيام تم نقلي إلى قسم الخليفة وبعدها نقلت إلى قسم مصر القديمة ومازلت أمكث هنا منذ ذلك الحين. واستكمل حمدي قائلًا؛ أنه كلما سأل رجال الشرطة المتواجدين بقسم مصر القديمة عن سبب تأخير تنفيذ قرار إخلاء سبيله، فيكون ردهم عليه علي النحو التالي، العطلة مش من عندنا الورق واقف علي إجراءات الأمن الوطني ...يومين أن شاء الله ويبعتوا حد . وتابع حمدي ، أنه مازال طالب وعلية أن يتوجه إلي الجامعة يوم الخميس لدخول الأمتحانات حتي لا يمر عليه كل هذا العام هباءً، لانه بذلك يكون مهدد بالفصل من الجامعة في حال عدم حضورة أمتحانات الترم الثاني .</t>
  </si>
  <si>
    <t>بسم الله الرحمن الرحيم اليوم أكمل عامي التاسع والعشرين في دنيا الناس، أيضا أقترب من إتمام عامي الثاني خلف القضبان في غير دنياهم.. أتذكر ثلاثة أشهر أمضيتها معصوب العينين ومحكم الوثاق بين أروقة أحد مباني الوطن!؛ أتذكرها وكأنها طيف لحظى أومض في ليلة ناعسة لم يحن بعد لظلامها انتهاء.. أكمل أعوامي حامدا الله على ما أنعم على من صحة وعافية.. أشكره حق الشكر على نعمة أبوين عظيمين أفخر بالنسب لهما، وأسرة محبة أشرف لها بالانتماء.. أثني على إله عليم مطلع بالحال حباني أصدقاء أوفياء، وجيران ورفقاء وأناس مخلصين داوموا الاهتمام، ولم يملوا من تفقدي والسؤال.. لا ألوم آخرين قصدوا نسياني أو آثروا طمس صورتي من ذاكراتهم؛ ربما لأحدهم عذر، وربما لآخر منهم غير ذلك.. المهم؛ أني سأظل أذكر للبعيد قبل القريب كثيرا من أحاديث الذكرىات، ولا أزال ألتمس العذر للجميع. ربما يتكلم الكثيرون عن أمور النوازل والمحن كثيرا من الأحاديث؛ فتراهم يخبرونك أنه من قلب المحن تكون المنح، وربما يعدد لك آخرون ما أنجزوه أثناء فترات المحن.. لا بأس.. أنا تماما أوافقكم.. ولكني لم أجد قط أروع ولا أبدع من لطف إله منح عبده رضا بقدره؛ فلم يكن من العبد لربه غير تمام التسليم. كل عام وأنتم بخير.. كل عام وأنتم في وطن. صالح 11-8-2017</t>
  </si>
  <si>
    <t>بسم الله الرحمن الرحيمالسلام عليكم ورحمه الله وبركاتهاسمى عبدالرحمن الشويخ ، أبلغ من العمر 26 عاماً ، أعتقلنى هذا الانقلاب الدموى الغاشم منذ ثلاث سنوات ، وقد حكم علىّ ب 13عام فى عدة قضايا بأحكام حضورية ، وبعشرات الأعوام فى عدة قضايا غيابية ...وبعد فإن هذه رسالتى إلى كل من يتحدث بإسم المعتقلين ويقول أنهم قد تعبوا و أصابهم اليأس ، وأنه يجب أن نسّلم لهذا الانقلاب الدموى الغاشم فى ما يريد حتى يخرج المعتقلين ويرتاحوا من هذه المعاناه التى يعيشونها ... أليست هذه هى النغمة السائدة الان !!؟أقول لهؤلاء ... هل أصبحنا فى زمن يتكلم فيه البؤساء الجبناء بإسم الشجعان الصامدين ، الثابتين على الحق مهما حدث لهم من مصاعب وآلام !!؟أيها الأحرار .. فى كل مكان إن طريق الحق مظلم وحالك ، فإن لم نحترق نحن فمن سينير الطريق !!؟أيها الأحرار .. نحن نعلم مسبقاً بضريبة هذا الطريق التى يجب أن تدفع حتى نصل إلى رضا الله والجنة ، ونعلم أنها أقسى وأشد مما نحن فيه الآن ، ومع ذلك مضينا فى هذا الطريق بعزةٍ ورجوله ، فإما أن نكمل هذا الطريق بعزه ورجوله ونحيا فيه كراما ً أو نمت ثابتين عليه ثبات الجبال رِجَالٌ صَدَقُوا مَا عَاهَدُوا اللَّهَ عَلَيْهِ فَمِنْهُم مَّن قَضَى نَحْبَهُ وَمِنْهُم مَّن يَنتَظِرُ وَمَا بَدَّلُوا تَبْدِيلًا</t>
  </si>
  <si>
    <t>تحية طيبة وبعد من سجن طرة تحقيق/ محمد عبد الفتاح ،، أنا بشكر كل اللي سأل عليا وشكر خاص للدعم الحقيقي ومصدر الأمل وبقائي على قيد الحياة أمي ست الحبايب نهر الحنان وزوجتي الجندي المجهول وإشراقة الأمل في حياتي ابنتي الغالية مليكة وأبي واخوتي، وبشكر أصدقائي إللي بيسألوا عليا دائما ورسائلكم جميعها تصلني وفي قول مأثور من السجن السجن قيود الأحياء وشماتة الأعداء ومعرفة الأهل والأصدقاء، وبشكر مكتب ال أستاذين مختار منير وطارق العوضي المحاميان والأخوة المحامين المتطوعين للدفاع عني في النيابة وكل الأصدقاء الأوفياء المؤيدين لي. جو السجن عالم تاني وأنا قبل السجن غير بعد السجن والتجربة، قابلت ناس كتير وقصص كتير عن ناس سياسيين وجنائيين فيهم إللي يندم على أفكاره وأفعاله وفيهم إللي بيفتخر بجرائمه وفيهم اللي ثابت على مبادئه، وفعلا زي ما بيقولوا ياما في السجن مظاليم، وأنا تعبت نفسيا وبلاقي اللي يقف جنبي ويقويني، وحاجات كتير برا السجن مكنتش بعملها وعملتها جوا السجن في منها الكويس واللي مش كويس، بس أجمل حاجة فيها اني بقيت قريب جدا من الله وما زلت ثابت على مبادئي كلمة الحق جيش لا يهزم، لما كنت في قسم شرطة كانت مجاملة الضباط متباينة ، فقليل منهم المحترم وكثير منهم مريض نفسي ويشعر بالنقص وضعف الشخصية وسادي ويحأول أن يعوض مرضه في السجناء في الأسر، وكان دائما معي أخي الصغير عمر هاني بيقويني وقت ضعفي، ولما رحت سجن طرة تحقيق استقبلني أحمد دومة واحضر لي ملابس وروايات عندما كنت في الإيراد، الإيراد: هو حجز احتياطي قبل التسكين في عنابر السجن، تعايشت مع شباب جميع التيارات الإخوان والجماعات الإسلامية والتيارات السياسية، ورغم اختلافي السياسي معهم ولكن متعايشين وناكل ونشرب ونمرح بكل اريحية، أرى في ذلك امكانيات التعايش جميعا ف وطن واحد ممكنة ونحن في الآخر ننظر لبعضنا كإنسان، وكمان قابلت إللي مالهومش ف أي حاجة، ومعايا شاب اسمه أحمد محب شاب عبقري مخترع مكانه مش هنا مكانه في أي موقع مسئول بالدولة، ودائما بدل ما نستفيد من الناس دي نملى بيهم السجون وتهمته إنه بينهم، وكمان أخويا الصغير إللي بينام جنبي في الغرفة محمد كمال معممول له تهمة انضمام زي أحمد محب، تهمة إللي مالوش تهمة. معاملة الضباط هنا كويسة جدا عكس ضباط أقسام الشرطة وكمن بيحأول يوجد رابطة جيدة معنا وأحيانا بيلعبوا معنا البينج بونج ورغم ذلك فاحيانا تعكر صفو هذه العلاقة بعض التضييقات على الزيارات ومنع بعض الأطعمة من الدخول وغير ذلك كل شيء تمام، اطمئنوا فرج ربنا قريب وادعو للمظلومين</t>
  </si>
  <si>
    <t>السيد الأستاذ/ سامح عاشور نقيب المحامين تحية طيبة وبعد، أكتب إليك كلماتي هذه في اليوم الخامس على إحتجازي من قبل وزارة الداخلية، واليوم الثالث على إحتجازي غير القانوني برغم قيام النيابة العامة بإخلاء سبيلي بكفالة في يوم الأحد 18 يونيو 2017. قبل أن أحكي لك ما حدث في تلك الأيام، دعني أذكرك أولا بما قلته لنا يوم جلسة حلف اليمين القانونية للمنضمين الجدد للنقابة: المحامي لا يصح أن يكون أقل شأنا من قيمة القاضي أو وكيل النيابة، فنحن شركاء معا فى منظومة العدالة. في اليوم الأول لإحتجازي، ظللت معصوب العينين لأربع ساعات، وأثناء التحقيق معي سألوني عن مهنتي فقلت أنا محامي مسجل بنقابة المحامين فقالوا نقابة… ابقى خلي النقابة تنفعك. في اليوم الثاني، وبعد عودتي لقسم الخانكة بعد قرار النيابة بإخلاء سبيلي، تم الاعتداء علي بالضرب من أحد أمناء الشرطة بالقسم، وحينما علم أنني محامي تمادى أكثر في سبابه وشتائمه. أما في اليوم الرابع، فقضيت 19 ساعة متواصلة في سيارة ترحيلات غير آدمية انتقلت بي في السادسة صباحا من قسم الخانكة إلى محكمة بنها الجديدة، ومنها إلى سجن أبو زعبل، ثم إلى تخشيبة الخليفة، ثم إلى محكمة زينهم، ثم إلى قسم السلام، ثم إلى قسم المرج، وأخيرا استقرت بي داخل قسم عين شمس في الساعة الواحدة صباحا. 19 ساعة متواصلة من الشقاء والمعاناة اترنح في علبة معدنية تنصهر تحت وطأة الشمس الحارقة -بعد أيام من الحرمان من الأكل والنوم والراحة- جعلتني أتقيأ دماً أكثر من مرة! بعد قرار النيابة بإخلاء سبيلي بكفالة يوم الأحد 18 يونيو 2017، قرر قسم الخانكة أن يعرقل تنفيذ القرار تحقيقا لوعيد بعض ضباطه لي بإبقائي محبوسا فترة طويلة ومنعي من قضاء العيد مع أهلي، وبالتالي قاموا بتحضير تشكيلة من الأحكام لمتهمين أسمائهم مشابهة لإسمي في محافظات القاهرة والجيزة وإسكندرية ومرسى مطروح! وادعوا أنها أحكام بحقي أنا، بتدبير جهنمي لتكديري بالدوران في كعب داير على أقسام: عين شمس والضاهر وامبابة والمرج ومدينة نصر والمنتزه في إسكندرية والحمام في مرسى مطروح لاثبات أني لست المتهم المذكور. أحكام واضح وضوح الشمس أن لا علاقة لي بها، منها ما يرجع تاريخه لوقت كنت فيه طفلا لا اتعدى الخامسة من عمري! ومنها ما يجعلني مبددا لمنقولات الزوجية وأنا في الخامسة عشرة من عمري!! السيد نقيب المحامين، أعود لأذكرك بما قلته لنا يوم جلسة حلف اليمين: المحامي لا يصح أن يكون أقل شأنا من قيمة القاضي أو وكيل النيابة، فنحن شركاء معا فى منظومة العدالة وأطلب منك أن تبذل كل ما بوسعك لتطبقها على أرض الواقع، وأن تتحرك النقابة لوقف هذا التدبير الجهنمي الذي يستهدف محاميا مقيدا بنقابتكم دون وجه حق، وتمكيني من حقي القانوني في إخلاء سبيلي في أسرع وقت لأقضي أيام العيد مع أسرتي وهو أقل ما أستحقه. ولك مني جزيل الشكر،، المحامي/ طارق حسين</t>
  </si>
  <si>
    <t>إزيكم كلكم؟ وحشتوني جدا جدا.. في كل مكان بتنقل له بسترجع شريط ذكرىاتي، بفتكر اللي حصل لي من وقت ما اتقبض علي في حبستي الأولى، ولغاية كل التعنت والتنكيل اللي بيحصل معايا في حبستي دلوقتي، ومعرفش ليه بيحصلي كدا! لحد اللحظة دي لسه عندي أمل أقضي العيد بره. إزاي معرفش! لكن إذا حصل وقضيت العيد هنا، ححأول أضحك ف وش كل الناس، وححأول أنسى كل القهر والظلم اللي شفتهم. ححأول أنسى أمي اللي مقهورة علي، وأختي اللي اتفزعت لما شافتهم بيقبضوا علي، وكانت عيونهم كلها دموع وهم مش عارفين واخديني علي فين.. حنسى إحتجازي في قسم الخانكة، مزنوق مع أكتر من ٥٠ واحد في حجز صغير قليل التهوية، مش عارف لا أقف ولا أقعد ولا أنام. ح انسى إهانتي وإهانة مهنتي والنقابة اللي بنتمي لها، والاعتداء علي بالضرب، واني رجعت دم. حنسى اني ممكن أفضل ألف أقسام ونيابات مصر كعب داير أسابيع في قضايا مش ممكن يصدق أي طفل إني ممكن يبقي لي علاقه بيها، وافضل مشحطط أهلي واصحابي ورايا. حنسى واضحك. ما انا اتعلمت إن الضحك سلاح المظلومين. وحخرج وحدافع عن كل المسجونين ظلم. كان نفسي أعيد بره.. بس اهو الله غالب. وحفضل على أمل إن ده يحصل واشوفكم قريب وعلى خير. بكره تروق وتحلى. طارق حسين</t>
  </si>
  <si>
    <t>سلملى على كل الناس الجدعان وطمنهم انا كويس وزى الفل هانت فاضل 5 شهور واطلع الدنيا اتظبطت معايا بس يردو القعدة مع الإخوان متعبة نفسيا اكتر من السجن نفسه دول لسه مستنيين مرسى يرجع :) . زى ماقولتلك لما جيتلى زيارة المشكلة مش فى السجن والسجان المشكلة فى الحبسة مع الإخوان . قول لهيثم الحريرى وخالد على تيران وصنافير مصرية 😀 . توقيع محمود أبو صلاح من محبسه فى سجن برج العرب</t>
  </si>
  <si>
    <t>المحافظات المركزية</t>
  </si>
  <si>
    <t>محافظات الدلتا</t>
  </si>
  <si>
    <t>محافظات الصعيد</t>
  </si>
  <si>
    <t>مدن القناة</t>
  </si>
  <si>
    <t>طالب تعليم أساسي وثانوي</t>
  </si>
  <si>
    <t>صحافة وإعلام</t>
  </si>
  <si>
    <t>الحرفيون والفلاحون والعاملون باليومية</t>
  </si>
  <si>
    <t>محاماة</t>
  </si>
  <si>
    <t>عضو هيئة تدريس</t>
  </si>
  <si>
    <t>أكبر من 50 سنة</t>
  </si>
  <si>
    <t>بين 10-18 سنة</t>
  </si>
  <si>
    <t>قطاع حكومي</t>
  </si>
  <si>
    <t>أماكن احتجاز عسكرية</t>
  </si>
  <si>
    <t>أماكن احتجاز خاصة بالأطفال</t>
  </si>
  <si>
    <t>أقسام الشرطة (سجون مركزية)</t>
  </si>
  <si>
    <t>مناطق سجون</t>
  </si>
  <si>
    <t>معسكرات أمن مركزي</t>
  </si>
  <si>
    <t>مقرات إدارية لوزارة الداخلية</t>
  </si>
  <si>
    <t>إعدام أو إحالة إلى المُفتي</t>
  </si>
  <si>
    <t>لا تقتلوني</t>
  </si>
  <si>
    <t xml:space="preserve">إلى من حملوا همنا وسهرنا من أجلنا </t>
  </si>
  <si>
    <t>أنا أموت بالبطىء</t>
  </si>
  <si>
    <t>رسالة من موكا</t>
  </si>
  <si>
    <t xml:space="preserve"> الإهمال الطبي الموجود بمستشفى سجن برج العرب</t>
  </si>
  <si>
    <t>امي قد اشتقت إليك كثيرا</t>
  </si>
  <si>
    <t>أخاف أن أموت وحيدًا وسط أربع حيطان</t>
  </si>
  <si>
    <t>علي لسان مصطفي جمال_عوض في جلسة</t>
  </si>
  <si>
    <t>رسالة نائل لكل الناس اللى متضامنه معاه</t>
  </si>
  <si>
    <t>جواب من الجنرال نائل حسن</t>
  </si>
  <si>
    <t>بيان من المعتقلين بسجن الحضرة</t>
  </si>
  <si>
    <t>دخلنا الزيارة لقينا زياد ماسك الورقة دي عشان يعيِّد بيها على أمه</t>
  </si>
  <si>
    <t xml:space="preserve"> لسه لينا نهار</t>
  </si>
  <si>
    <t>الليالى الحلوة مش ممكن تموت</t>
  </si>
  <si>
    <t>بسم الله ارحمن الرحيم إخواني واحبابي في الله , السلام عليكم ورحمة الله وبركاته.في البداية اود أن أشكركم علي سعيكم الدائم للسؤال والاطمئنان عليّ وأشهد الله أني أحبكم فيه عز وجل. فالحمد لله أني في فضل ومنّه وخير من الله كثير. وكل عام وأنتم بخير بمناسبة شهر رمضان الكريم وأسأل الله أن يجعله شهر نصر وتمكين.يقول تعالي جلّ في علاه الّذين قَالَ لَهُمُ النّاسُ انّ النّاسَ قَد جَمَعوا لَكُم فَاخشَوٍٍِْهم فَزَادَهُم ايماناً وَقَالوا حَسْبُنا اللهُ ونِعْمَ الوَكيل ال عمران 173وفي تفسير تلك الاية الكريمة أنه عندما عاد المسلمون من -غزوة أحد- الي المدينة وعلموا أن المشركين قد هموا بالرجوع للقضاء علي المسلمين تماما , خرج المسلمون ووصلوا الي - حمراء الأسد - علي الرغم مما بالمسلمين من جراح, وقيل لهم ان الناس قد جمعوا لكم فاخشوهم فلم يزدهم ذلك الا ايمانا بالله واتكالا عليه , وكفاهم الله شر ذلك اليوم بالرعب الذي ألقاه الله في قلوب المشركين .الشاهد من تلك القصة والاية الكريمة ,أن سنّة الله في كونه لا تتغير ولا تتبدل وأنه هناك دائما معسكرين مهما اختلف الزمان أو المسميات - معسكر الحق ومعسكر الباطل ويكون دائما معسكر الباطل أقوي بالحسابات الدنيوية وذلك حتي يتميز صف معسكر الحق ويعلم الله الصادقين من غيرهم , ومعسكر الباطل يبذل كل قوته للقضاء علي معسكر الحق.ولكن من سنن الله سبحانه وتعالي أيضا أن معسكر الحق ينتصر لا محالة ويُمكن له في الأرض.فيا أصحاب معسكر الحق تيقنوا أنكم منصورون باذن الله . وأحمد الله أنه أحياني حتي أري بعض مشريات ذلك النصر.فلقد حدثني أحد الأخوة أنه قابل في نيابة أمن الدولة أحد الشباب في المرحلة الثانوية وظل الأخ يتحدث معه ويهون عليه, فقال له الشاب : هما هيعملوا فيا حاجة من ورا ربنا !؟ . ما هذا الايمان وتلك العقيدة الراسخة التي تجعله يقول مثل هذا الكلام .وفي ذلك الاطار فقد قرأت مقولة أحببت ان أنقلها اليكم ونصها كالتالي تتحرك ارادة البشر مغترة كأنها تفعل ما تريد , الا انهم في النهاية لا يجدون أنفسهم الا داخل نطاق القدرة الالهية والتدبير الرباني فقد فعلو ارادة الله دون دراية منهم او علم حتي صاروا أدوات داخل مضمار القدرة الالهية .فليفعلوا ما شاءوا ان يفعلوا , وليمكروا كيفما شاءوا .فوالله سينقلب فعلهم ومكرهم عليهم أنفسهم . وسيأتي نصر الله من حيث لا نحتسب , فالثبات ثم الثبات ثم الثبات .</t>
  </si>
  <si>
    <t xml:space="preserve"> رسالة من المهندس باسم محسن الخريبي</t>
  </si>
  <si>
    <t>رسالة من سيد منسي</t>
  </si>
  <si>
    <t>عزيزتي مصر، أكتب لك بعد 970 يوم في السجن</t>
  </si>
  <si>
    <t>أصدقائي الأعزاء وحشتوني جداً</t>
  </si>
  <si>
    <t>سارة جمال تروي ما حدث معها</t>
  </si>
  <si>
    <t>ريم قطب تروي ما حدث معها</t>
  </si>
  <si>
    <t>رسالة من الدكتور أحمد عارف من محبسه</t>
  </si>
  <si>
    <t>انا غادة عبد العزيز طالبة جامعيه كنت في السنه الرابعة في تجارة جامعة عين شمس ، عمري 22 سنه ، كنت مخطوبه لشخص لمده سنه ، تم اختطافي يوم 11-5-2017 من منزل والدي لمقر امن الدولة ، وهناك تم تعذيبي جسديا ونفسيا ، مع العلم انه ليس لدي اي انتماء او فكر سياسي ، ومنذ ذاك الحين وانا رهن الاعتقال.. !</t>
  </si>
  <si>
    <t>غادة عيد العزيز تروي ما حدث معها</t>
  </si>
  <si>
    <t>قيد التحقيق أو محال للمحاكمة</t>
  </si>
  <si>
    <t>اصدقائي الاعزاءوحشتوني جدا جدا جدا انا مش هقول اسامي علشان ما انساش حد لكن ثقوا اني بسلم على كل واحد وواحدة فيكم سلام حار جدا انا الحمدلله كويس والامور ماشية فى برج العرب .. هى صحيح لا تخلو من الصعوبات لكن هى زي الحياة عموما.يمكن مش هتصدقوا انى خايف عليكم اوى وخصوصا بعد الاخبار اللي بسمعها عن اللي بيحصل فى سيناء وعن ارتفاع الاسعار وغلاء المعيشة .. طبعا انا مش عارف رد فعل حزب الكنبة ولسه فى ناس شايفة السيسي خصوصا والعسكر عموما قادرين على إدارة الدولة (اذا كان فى لسه فى دولة)انا من جوه السجن حاسس ان البلد رايحة للخراب سواء امنيا او اقتصاديا او حتى اجتماعيا .. واحنا لسه بين فرقتينالفرقة الأولى فرقة منتصرة وهى العسكر وبتحأول تعزز حكمها وتسطو على اى شىء يحقق مصالح افرادها دون النظر لمهمتها الرئيسية وهى حماية الارض والشعبوالفرقة الثانية اللي هى الخاسرة وهى الإخوان واعوانهم ( ودول عايش معاهم فى السجن)وللاسف هما شمتانين فى اللي بيحصل للناس الغلابة ومتصورين ان ده عقاب اللهي لعدم رضا الناس عن حكمهم.مش هعرف اكتب اكتر من كده دلوقتي لكن اخيرا عاوز اقول كلمتينالجيش يحمي ولا يحكمومش عاوزين يحكمنا عساكر ولا واحد بالدين بيتاجرنائل حسن</t>
  </si>
  <si>
    <t>أمر رئيس الجمهورية ، النيابة العامه بحفظ كافة القضايا المنظورة والبلاغات المحرره ضد الصحفيين كأنها لم تكن ، وإطلاق سراح المعتقلين منهم والمختفين قسريا ، ووضع جميع الاجهزة التي اقترفت إثم المساس بهم أمام جهات التحقيق ، وتفعيل آن لميثاق شرف إعلامي وطنى يحمي دور الصحافة في حماية الحقيقة ، ومحو كل ما ينتقص من سلطانها من قوانين وقرارات. تحقق ما أسلفت يوم رست دعائم الحرية والديمقراطيه في البلاد لمدة عام واحد خلال اول تجربة فريدة من نوعها في ظل حكم رئاسي مدني منتخب. الجنرال الديكتاتور منذ يوليو 2013 سعى ابتداء تحويل الصحفيين مسوخ ودمى يغردون وفقا لهواه غير مقبول أي تصرف يشتم منه نديه لا يجب عليهم سوى الخضوع والسير في ركابه ، فوضع لهم خطوطا حمراء يحظر تجاوزها ، يهان وينكل من يخالفها ويزج به في أقبية وسلخانات دمويه ، وانتهاء بالهيمنة على صاحبة الجلالة وتسخيرها عنوة مرفقا من مرافقها عبر إجراءات استثنائية وقوانين قمعية ترمي إلى ذبح الصحفي وتأميم الصحافة بتصدير عملائه وعيون أجهزته الأمنية بالمؤسسات التي تدير شئونها. مؤامرة حيكت ليلا بغرف المخابرات الحربية تستدعي يقظة الجماعة الصحفية من سباتها العميق وتجاوز خلافات الرأي والرؤية والحسابات الشخصية لانقاذ الصحافة واستعادة هيبتها قبل فوات الأوان ، حيث بات واجبا مواجهة قرارات قهر محراب الكلمة بحراك متواصل يستنفذ جميع مراحل النضال للنأي بها عن الانبطاح ، وانتزاع حرية الصحفيين المعتقلين وكافة حقوقهم المهدره وردع الاستبداد ومرتزقته وأذنابه ونبذ وطرد المدلسين والمتكلسين والمتحجرين لاعقي بيادة الشئون المعنوية.</t>
  </si>
  <si>
    <t>على هامش الغياب!.. خرجت بلا قبلة على جبيني</t>
  </si>
  <si>
    <t>علقها على جدار زنزانته واستشهد وأصبح خالدا</t>
  </si>
  <si>
    <t>استمرار لمحاولة التضييق على المعتقلين السياسيين وحرمانهم من أدنى حقوق الانسان وفي أحد سجون الوجه البحري واحد أشهر سجون مصر قام رئيس مباحث بتحويل أحد المعتقلين الي التأديب لاعتراضه على طريقه التفتيش غير الآدمية المهينة عند عودته من الزيارة والجدير بالذكر انه يتم معاملة السجناء السياسيين بطريقة غير ادميه بداية من الأمناء والمخبرين وحرمانهم من التريض والتشمس وعدم السماح بدخول المأكولات والملابس والزيارات بالإضافة إلى معاملة اسر المعتقلين بطريقة مهينة وعندما اعترض المعتقلين أخذ يهددهم ويتوعدهم بحرمانهم من كل حقوقهم والتضييق عليهم وخاصة الطلبةبالإضافة إلى تكدس غرف الحجر بإعداد كثيرة في ظل شدة الحر وعدم تجهيز الغرف ب المراوح و الشفطات والإضاءة اللازمة وعدم انتظام الطلاب في نزول الامتحانات في المواعيد المحددة مما يؤثر على مستقبل الطلاب .مع نقص الخدمات الطبية وعدم الاستجابة للحالات الطارئة وعدم جاهزية المستشفى لاستقبال المرضى وعدم وجود أدوية وعدم السماح بدخول العلاج في الزياره المعتقلين بسجن الحضرة بالإسكندرية</t>
  </si>
  <si>
    <t>ازيكم عاملين ايه ؟النهاردة كملت شهر في الحبس كل شهر وانتم الصوت ساعة ما يحبوا الدنيا سكوتفي رسالتي دي مش هتكلم عن السجن والحبسة ولا الأمل والأحلام عايز افتح معاكم واحد من أهم ألبومات صوري اللي تستحق اتفشخر بيها قدامكم ألبوم الصور اللي بيجمعني بالجدع مصطفى الشيخ-صورة في يناير في الميدان واحنا حالفين نكمل-صورة فيها بنضحك ودموع الغاز في عينينا-صورةبهتف وراه وهتافه بيرج القائد إبراهيم-صورة في مسيرة.. صورة في مظاهرة ... صورة في جنازة-صورة في اجتماع بنفكر في فكرة-صورة واحنا شايلين هم بكرة-صورة وانا واقف مستنيه ينزل من عربية الترحيلات-صورة وهو واقف معايا وانا في ايدي الكلبشاتصاحبي الجدع مصطفى الشيخ المفروض اني لما مسكت الورقة والقلم كنت عايز قال ايه اكتب رسالة تضامن معاك قبل الجلسة بتاعتك وكدا واقولك اجمد وانت قدها والسجن للجدعان بس يا صاحبي السجن مش لينا وربنا يعدي المحنة دي ومتشوفش حيطان السجن من جوة تانياحنا كنا عارفين يوم ما قررنا ما نمشيش جنب الحيط ان فيه تمن هيتدفع وفيه ناس دفعته دم وناس بتدفعه عمر واحنا هندفع واحنا راضيين ورافعين راسنا وهتفضل اجابتنا على سؤال مين اللي يقدر ساعة يحبس مصر ؟ هي ... ولا حدإسلام الحضري5/6/2017</t>
  </si>
  <si>
    <t>أنا إرهابي أرهب الطغاة بقوة الكلمة الصادقة.أرهب المستبدين بقوة الدفاع عن الديمقراطية.أرهب الظالمين بقوة العلم النافع ( البحث العلمى المفيد للناس).أرهب البائعين للأوطان بقوة التمسك بترابه.أرهب مفتتى الشعوب بقوة الحوار و بناء السلم الأهلى.أرهب المنافقين و المطلبين لهؤلاء جميعا بقوة الرأى الحر و المعلومة الدقيقة.أنا إرهابى بالمعنى القرآنى الذى هو فعل إيجابى ( و أعدوا لهم ما استطعتم من قوة و من رباط الخيل ترهبون به…..) إلى آخر الآية.نرهب الطغاة و الظالمين و المستبدين، و بائعى الأوطان و مفتتى الشعوب و المنافقين و المطبلين…..</t>
  </si>
  <si>
    <t>أنا بموت الجنائيات بياخدوا أكلي وحاجتي كلها وبينيموني في الحمام وكل يوم ضرب فيا أنا بموت حرام عليكم اتقوا ربنا فينا!”</t>
  </si>
  <si>
    <t>رسآلة إلي وآلدي العزيز ( الاستآذ خآلد عز الرجآل)بسم اللّه الرحمن الرحيم «الذين اتقوا ربهم لهم جنات تجري من تحتها الانهار خالدين فيها نزلا من عند اللّه وما عند اللّه خير للابرار » لا أدري ان كآنت ستصلكـ رسآلتي ام لآ فقط سأضعهآ في ودآئع اللّه وما عند اللّه لا يضيع كيف حالك ؟! اعم ان اعتقالي اثر عليك كثيراً جداً واللّھ وحدھ اعلم بحآلكـ الآن ابي العزيز لآ تخشي علي شئ فيقول اللّھ - تعآلي - «وليخش الذين لو تركوا من خلفهم ذرية ضعافاً خافوا عليهم فليتقوا اللّه وليقولوا قولاً سديداً » فأتقي اللّھ وقُل قول الحق ولآ تخشي من بعد ذلكـ شيئاً فنحن في معيةة اللّھ وليش لنآ من دون اللّھ كآشفا اذكركـ بكل خيراً دآئماً وكيف انسآكـ وانآ من لقبت بلقبكـ في صغري اذكر كلماتكـ وتشجيعكـ ورسآلةة الحق ومآزلت انتظر ذلكـ اليوم الذي تكن فيھ صلآة الفجر مثل صلآة الجمعةة وقسماً بربي لن نهزم ولن يستكين لنا بال حتي تصلح الأمةة وتتحد كلمتنآ ونتوحد علي كلمةة الحق فأنآ من تمنيت في صغري ان اكون من الجنود بالجيش لأخرج معم لتحرير الأقصي ولن يمنعني كوني فتآة ولن اتخلي عن حلم الصغر في كبري فإن اللّھ ينتقينآ جنداً لرفعةة الإسلآم وبإذنھ وحدھ نحن لهآ فلآ تخشي علي ضعف او فتوراً فقد خُلِقنآ رجآلاً ذكراً كُنآ او إنآثاً لآ تخشي ع إبنتكـ شئ فيكفي إنهآ جزء منكـ يجري من دمآءكـ دآخلهآ تربت علي يدكـ وكبرت بكلمآتكـ تذكرني بدعآئكـ فأنآ اذكركـ دآئماً بدعآئي وتذكر اني اشعر بكـ فلآ تزدني هماً بحزنكـ ولآ تسقط ابتسآمتكـ عن فمكـ ابداً نحن أمةة لآ تستسلم ننتصر او نموت فعسي ان يجمعني اللّھ بلقآئكـ قريباً فهو مسبب الأسبآب بيدھ الأمر أولاً واخيراً اذكركـ بالصبر والربآط والتقوي فهي من اسس الإيمآن استودعكـ اللّھ فهو لآ تضيع عندھ الودآئع حفظكـ اللّھ لنآ وادآمكـ نعمةة ومُعلماً في حيآتنآ</t>
  </si>
  <si>
    <t xml:space="preserve"> عصام سلطان نائب رئيس حزب الوسط ومعتقل سياسي مصريمن الزنزانة رقم 14 بجواري مباشرة ينبعث أنين الألم والوجع، ألم العصب من ضرس المهندس إبراهيم أبوعوف، 70 سنة، كان رئيساً للجنة الإسكان بمجلس شعب الثورة، وأميناً لحزب الحرية والعدالة بالمنصورة، يبحث أبو عوف في زنزانته عن حل فلا يجد، فرشاة الأسنان والمعجون محظورة، والعلاج بأنواعه ممنوع، حتى المسكنات ممنوعة، ننادي جميعاً على السجانين بأصوات عالية فلا يجيبون.قبلها بأيام أخبرنا طبيب السجن وضابط المباحث أن لديهما أوامر بإطفاء المواتير! أي عدم الاستجابة لأي مشكلة أو حلها، يزداد الأنين بزيادة الألم، ينهض أحمد عارف، طبيب وجراح الفم والأسنان، واقفاً أمام “النظارة”، ويدور حوار طويل بينه وبين أبو عوف عن أي شيء موجود في زنزانته، يجد أبو عوف قطعة صغيرة من الصابون الميري (أسوأ أنواع الصابون في الدنيا)، ينصحه عارف بتدليك اللثة بقطعة الصابون، أتعجب وأسكت، فالصابون القلوي يعادل أحماض الفم المتسببة في ألم العصب، هكذا يشرح أحمد عارف، يمتثل أبو عوف للنصيحة، يختفي الألم وينام الرجل بسلام، في الصباح يتسلل المخبرون لاستقصاء الأمر، يعلمون حقيقة ما حدث، يصابون بالإحباط.هكذا أتابع من خلال سنتيمترات أعلى باب زنزانتي الفولاذي رقم 13 بسجن العقرب، يسمونها النظارة، وأسميها البلكونة، أتابع المباراة أو المعركة المثيرة بين النظام والإخوان.إعلانحتى الآن استخدم النظام كل وسائل التعذيب والبطش، بدءاً من منع الطعام والشراب والعلاج والزيارة والكتب والتريّض، وانتهاء باستخدام السلاح الحيّ والمواد الحارقة والكلاب البوليسية، كل ذلك في إطار برنامج مدروس لإخضاع الإخوان، وحتى الآن لم أرَ أحداً ما خضع أو تراجع.مصطفى عبد العظيم، 30 سنة، صاحب الفيديو الشهير والبلطجية يقطعونه بالسنج والمطاوي أمام مكتب الإرشاد يوم 30-6-2013، محكوم عليه بالإعدام، صوته لا يتوقف عن الغناء، معظمها بالطبع أغانٍ إسلامية إلا أغنية “شفت الفار السندق اللي أكل البندق”.جهاد الحداد، 35 سنة، نقص من وزنه 34 كيلو، ويعاني من ورم كبير بركبته، وأصيب بعدة إغماءات وممنوع عنه العلاج، ولكنه لا يتوقف عن التفكير والحركة والاجتهاد والإبداع، وكان آخر ما أنتجه مقالته الشهيرة في “نيويورك تايمز” التي عوقب عليها من إدارة السجن.أحمد عارف، 37 سنة، نقص من وزنه 49 كيلو، ويعاني من مشاكل في العمود الفقري، عالم موسوعي بمعنى الكلمة، ليس في طب الأسنان فقط ولكن أيضاً في علوم تفسير القرآن والفقه وغيرها، وقف أمام المحكمة ليفضح وقائع التعذيب التي تجري هنا بكل قوة وثقة، دون حساب لسجّانيه ومعذِّبيه الذين يهيمنون على زنزانته.حسن القباني، 33 سنة، صحفي واعد مجتهد، لا يتوقف عن النشاط والحركة وفتح كل الموضوعات، ولكن أهمها على الإطلاق تأليف الأشعار العاطفية والغزل في زوجته الفاضلة، مما يثير الغيرة والحسد عندي وعند غيري.إذاً نحن أمام برنامج إخضاع أو تركيع أو تحبيط، على مدى أربع سنوات لم يؤتِ ثماره، ربما العكس، ربما كان الإحباط من نصيب إدارة السجن.يقضي الإخوان وقتهم في الصلاة والصيام والقيام وبرامج يومية بين المغرب والعشاء تتضمن محاضرات ومسابقات وخواطر، ويحرصون على حفظ ومراجعة القرآن الكريم، والحصول على إجازة من الدكتور صفوت حجازي، الذي منعته إدارة السجن من مواصلة دروسه القيمة في السيرة النبوية، وأمهات المؤمنين، وتاريخ بني إسرائيل.يحكي لنا خليل العقيد يومياً حلقات مسلسل “قيامة ارطغرل” كأنك تشاهده تماماً.تدور بيني وبين الإخوان مناقشات في كثير من القضايا العامة والمواقف والقرارات التي صدرت عنهم، معظمهم يتفاعل، والقليل منهم يرى أن الجماعة لا تخطئ، وهي دائماً على حق، والشباب لا يعجبه هذا المسلك المتشنج.بعد أن أنهيت محاضرتي عن تركيا وتاريخها الحديث، وتطور الحركة الإسلامية عقب إسقاط الخلافة الإسلامية، وصولاً إلى حزب الرفاه، بقيادة أربكان، ثم خروج مجموعة الشباب وانفصالهم عنه (أردوغان وعبد الله جول وداوود أوغلو)، وتأسيسهم حزب العدالة والتنمية، وبدء مشاركتهم السياسية الواعية، ونجاحاتهم التي حققوها في معظم المجالات حتى الآن، صدر تعقيبان صادمان على المحاضرة من شخصيتين؛ أحدهما عضو بارز في مكتب الإرشاد، والثاني قيادي في الفريق الرئاسي للرئيس مرسي، مفادها أن تجربة أردوغان ستسقط، هكذا قال الأول، أما الثاني فقرر أنه لا يعتبر حزب أردوغان حزباً إسلامياً، وإنما الإسلاميون في تركيا هم الإخوان المسلمون.وحين علم المرشد والدكتور الكتاتني وعدد من القيادات ذلك استنكروا التعقيب، وقرروا أن هذا رأيهما الخاص، وأنهما لا يعبران عن رأي الإخوان.كثيراً ما أهمّ بمفاتحة المرشد في عدد من القضايا الحساسة والشائكة التي أخطأ فيها الإخوان، خصوصاً في الفترة التي أعقبت ثورة يناير مباشرة، إلا أنني سرعان ما أتراجع أمام رجل يبلغ من العمر 75 سنة، ويعاني من عدد من الأمراض الشديدة، بدءاً من الفم الذي جردوه من طاقم الأسنان، ونهاية بالبواسير التي تمنعه من الجلوس على المقعد داخل سيارة الترحيلات، أو قاعة المحكمة، فالرجل حضر حتى الآن حوالي 700 جلسة محكمة، وصدر بحقه ما يقارب المائتي عام سجناً، وحكم عليه بالإعدام، ومع ذلك فلا يشكو ولا يتأوّه، حالة فريدة في الصمود والصبر الجميل، أستحي أن أطرح عليه أي سؤال، أشكره على ابتسامته التي لا تفارق شفتيه، وحبات القرنفل التي يضعها في يدي كل جلسة.يعيش الإخوان حالة صفاء وإخلاص وحب لله، ومسؤولية تجاه الوطن تستلزم الصمود، ولكن هل الإخلاص والصمود كافيان لبناء حضارة؟ بدون العلم والدراية بوسائل وآليات وعلاقات الحكم والسياسة التي قذف الإخوان أنفسهم فيها.سألت الإخوان: ماذا تدرسون من مناهج داخل الأسر الإخوانية؟ أجابوني: ندرس الفقه والعقيدة والتفسير والدعوة و.. فقط.سألتهم: هل تدرسون شيئاً عن السياسة أو القانون العام أو الاقتصاد أو تاريخ مصر الحديث أو المجتمع المصري؟ أجابني بالنفي.أردفت: إذاً كيف كان تصوركم لحكم وإدارة واقع لا تدركون أبعاده وعمقه وتحدياته؟ تعددت الإجابات، والحيرة واحدة!في اليوم التالي ابتدرني قيادي شاب بحماس: نحن ندرس الإسلام وهو نظام شامل وكامل ينظم كل مناحي الحياة ألا يكفي هذا؟قلت: نعم الإسلام نظام شامل، ففيه الدعوة والفقه والتفسير، وفيه أيضاً السياسة والاقتصاد والاجتماع؛ لأنه شامل، إلا أنكم تدرسون جزءاً، وهو الدعوة وأخواتها، وتتركون جزءاً وهو السياسة ولوازمها، وهذا يعد إخلالاً بمبدأ الشمول الذي تحتج به!ردّ قائلاً: طالما أنني ملتزم بالسلوك الدعوي سواء داخل أو خارج الحكم والسياسة فلا تثريب عليَّ، قلت: لا، وشرحت أنّ كثيراً من قواعد ومبادئ الدعوة عكس قواعد ومبادئ السياسة، ففي الدعوة أن الزمن جزء من العلاج وفقاً لمبدأ التدرج الذي يناسب عقل الإنسانية، أما في السياسة فإن مرور الزمن جزء من استفحال المشكلات وتفاقمها، إذ لا بد من اقتحامها وحلها بقرارات جريئة وسريعة، وإلا أطبقت عليك من كل جانب واستغلها خصومك للإيقاع بك، وفي الدعوة أن الأصل في التعامل افتراض حسن النية في الآخرين، (التمس لأخيك سبعين عذراً)، أما في السياسة فلا يمكن استبعاد سوء النية أبداً، فقد يبدو أحدهم أمامك بمظهر الناسك المتبتل في حين أنه يُعدّ العُدّة لخيانتك والانقلاب عليك، وفي الدعوة يمكن التصدّق بعرضك لمن تشاء، أما في السياسة فلا بد من إنفاذ القانون على مَن يعتدي على عرضك أو عرض أحد المواطنين، وإلا استُبيحت الأعراض، وانتُهكت، وفسد المجتمع كله، وفي الدعوة فإن الوسيلة الوحيدة هي الوعظ والإرشاد، ثم تقف عند ذلك فلا عليك إدراك البناء (ليس عليك هُداهم)، أما في السياسة فلا مجال للوعظ والإرشاد، وإنما استخدام القوة المشروعة لتطبيق نصوص الدساتير والقوانين وإحكام وقرارات القضاء؛ لأنك مطالب بتحقيق نتائج وفقاً لبرنامجك السياسي الذي أعلنت عنه، وانتخبك المواطنون لتحقيق حياة أفضل لهم، وعلى العموم إذا طبقت القواعد الدعوية على العمل السياسي تفشل السياسة وتضيع الدعوة، وإذا جمعت بينهما فقد جمعت بين أساليب ووسائل متناقضة، فيبدو أداؤك أمام الناس محلاً للاستغراب والدهشة، ومن الصعب، بل من المستحيل أن ينجح في ممارسة العمل السياسي مَن تكونت ملكاته وقدراته على أساسٍ دعويٍّ صرف، وعاش أغلب عمره داعيةً، فلا بدّ من التخصّص أو الفصل الوظيفيّ، بين وظيفة الداعية ووظيفة السياسيّ، وذلك في إطار المرجعية الإسلامية الشاملة لكليهما، بحدودها القيميّة والأخلاقيّة والحضاريّة التي تستظلّ بظلّها كلّ الوظائف والتخصّصات، والوسائل والأساليب داخل المجتمع.يتفاعل الشباب بمثل هذه الحوارات الجادّة، البريئة من التحامل وإلقاء التهم، يرى أنه لا بد من اجتهادات وصياغات جديدة تناسب الأحداث المتلاحقة، وتتعاطى مع المستجدّات الإقليميّة والدوليّة، لا بد من صياغة رؤية. بعض القيادات لا يرى ضرورة ذلك.يقولون في الأمثال: التاريخ يعيد نفسه، ويقولون أيضاً: التاريخ لا يعيد نفسه، وأيّاً كان القول الأصحّ فيهما، فإن التاريخ قد أعاد نفسه بالفعل، ففي خمسينيّات القرن الماضي قرر عبد الناصر إبادة الإخوان، ولكن عبد الناصر هلك وبقي الإخوان، بل عاد الإخوان أقوى مما كانوا، بفضل إخلاصهم لفكرتهم وصمودهم وثباتهم داخل السجون، عادوا ليبدأوا مرحلة جديدة، ولكنّها قديمة، عادوا لممارسة العمل السياسي والقواعد والمفاهيم الدعويّة دون الإلمام والدراسة لواقع السياسة ودهاليزها وتعقيداتها.. وخياناتها.. عادوا ليمارسوا السياسة بحسن النيّة والوعظ والإرشاد، فتكررت وقائع الخمسينيات على مساحة أوسع.. مع خلفاء عبد الناصر.مضى من وقت المباراة أو المعركة بين النظام والإخوان أربع سنوات، تشير الساعة إلى أن المباراة تلفظ أنفاسها الأخيرة.. هل ستنتهي بالنقاط؟ أم بالضربة القاضية؟ الله أعلم.الجمهور آخذٌ في التحوّل من مدرّجات النظام إلى مدرّجات الإخوان؛ حيث لم يمدّ لهم النظام “اليد الحانية” التي وعد بها، ولكنه مدّ لهم يداً مسمومة، سرعان ما تمتلئ مدرجات الإخوان.يبدو أن النظام حتى الآن على الأقلّ لم يرَ هذا التحوّل، على الرغم من كثرة عيونه وبصّاصيه، ربما لغروره بالقوة والسلطة، وربما لعناده وكبره وعجزه عن التخلّص من عاداته القديمة، استخدام القهر لإخضاع أصحاب الفكر، الذين لا يخضعون.في مطلع عام 2012 أخبرني المسؤول السياسي الأول في الإخوان بأنّهم قد أجروا استطلاعاً للرأي لقياس شعبية الإخوان، فكانت النتيجة في انخفاض شعبيتهم بنسبة كبيرة؛ حيث تراوحت بين 12% و25%، ومع ذلك فبعد أيام قليلة دعا الرئيس مرسي لانتخابات نيابية على الرغم من علمه بنتيجة الاستطلاع، شهادة حق أقولها لمن يهمّه أو لا يهمّه الأمر.في الجلسة الأخيرة لمحاكمتي فى قضية فضّ اعتصام رابعة، مال عليّ أحد اللواءات وهمس في أذني: هو متى ستنتهي الحكاية دي يا أستاذ عصام؟ إحنا تعبنا أوي والبلد وقعت؟ أجبته بهدوء: لن أقول لك بالمصالحة أو تنازل النظام أو تنازل الإخوان، سأقول لك على حاجة مختلفة: يطبق القانون بحذافيره على هؤلاء الواقفين أمامك، من خلال قضاة مستقلين وعدول وبالضمانات المنصوص عليها، وتُطبق لوائح السجون بحذافيرها أيضاً، وفقط لا غير، في هذه الحالة، فإن الشعور بالعدل سيولد في النفس الرضا، ويكون من أثر ذلك استعداد النفوس الراضية لمناقشة وطرح كل الموضوعات، ومن ثم إبداع عشرات الحلول لأعتى المشكلات، كما حدث وتكرّر في التاريخ لعشرات الأمم والشعوب التي مرّت بأسوأ مما نحن فيه قديماً وحديثاً، أمّا استمرار الظلم والتلفيق والتزوير والمحاكمات الهزليّة العبثيّة والتعذيب في السجون، فلن يؤدي إلا إلى مزيد من الثبات والصمود، واستمرار بل استفحال المشكلات، ردّ عليّ اللواء قائلاً: أنت تقصد أن المحاكمات تكون عادية زي كل المحاكمات؟ ده الإخوان يخرجوا من السجون بكرة الصبح، والشعب هيجيبهم على الحكم تاني! قلت له بكل اقتناع: ولو..خلاصة ما أراه وأشهد به: أن الحلول الجادة لا تنبت في أجواء مسمومة، وأن الأحرار المخلصين لا يخضعون أمام الضغوط، ولكن تأسرها الكلمة الطيبة.. كلمة حق وعدل، وأن أسلوب العصابات لن يزيد المشاكل إلا تعقيداً.هذه شهادتي.. عصام سلطانأغسطس|آب 2017</t>
  </si>
  <si>
    <t>إزيكم كلكم؟ وحشتوني جدا جدا.. في كل مكان بتنقل له بسترجع شريط ذكرياتي، بفتكر اللي حصل لي من وقت ما اتقبض علي في حبستي الأولى، ولغاية كل التعنت والتنكيل اللي بيحصل معايا في حبستي دلوقتي، ومعرفش ليه بيحصلي كدا! لحد اللحظة دي لسه عندي أمل أقضي العيد بره. إزاي معرفش! لكن إذا حصل وقضيت العيد هنا، ححاول أضحك ف وش كل الناس، وححاول أنسى كل القهر والظلم اللي شفتهم. ححاول أنسى أمي اللي مقهورة علي، وأختي اللي اتفزعت لما شافتهم بيقبضوا علي، وكانت عيونهم كلها دموع وهم مش عارفين واخديني علي فين.. حنسى احتجازي في قسم الخانكة، مزنوق مع أكتر من ٥٠ واحد في حجز صغير قليل التهوية، مش عارف لا أقف ولا أقعد ولا أنام. ح انسى إهانتي وإهانة مهنتي والنقابة اللي بنتمي لها، والاعتداء علي بالضرب، واني رجعت دم. حنسى اني ممكن أفضل ألف أقسام ونيابات مصر "كعب داير" أسابيع في قضايا مش ممكن يصدق أي طفل إني ممكن يبقي لي علاقه بيها، وافضل مشحطط أهلي واصحابي ورايا. حنسى واضحك. ما انا اتعلمت إن الضحك سلاح المظلومين. وحخرج وحدافع عن كل المسجونين ظلم. كان نفسي أعيد بره.. بس اهو الله غالب. وحفضل على أمل إن ده يحصل واشوفكم قريب وعلى خير. بكره تروق وتحلى. طارق حسين</t>
  </si>
  <si>
    <t>لن اموت وفوق لساني كلمات يحبسها الخوف شاء من شاء وأبى من أبى ستنكسر القيود وتنهار القضبان أمام عزيمة الصحفيين ، وتخور قوى أذناب العصا والبيادة أمام الجيل الجديد من شباب الصحفيين المغاوير الذي تربى على ثورة 25 يناير الذي يعتقد اعتقادا جازما انه لا معنى لحياة ليست محفوفة بالخطر والشدة” ويندفع بقوة نحو الميادين ومواقع الأحداث يرصد ويوثق وينقل الحقيقة مجردة الا من عقيدة الانتصار للضعيف دون ادنى رهبة او هيبه من بطش عبيد التجهيل والتدليس.</t>
  </si>
  <si>
    <t>‏لوحة رسمتها في زنزانة ٦/٣ في سجن وادي النطرون بتاريخ ١٥/٣/٢٠١٧ لعجوز من سيناء مقبوض عليه بتهمة كشف سر من الأسرار العسكرية وفي يوم رجع من الجلسة قالنا انه سأل القاضي عن السر اللي هو متهم بيه قاله القاضي لو قولتلك عليه مش هيبقى سر .للعلم ان معظم المقبوض عليهم من سكان سيناء متهمين بكشف نفس السر</t>
  </si>
  <si>
    <t>لوحة مرسومة في سجن استقبال طرة لدورة مياه زنزانة ٤/٨ بتاريخ ١٤ أكتوبر ٢٠١٧</t>
  </si>
  <si>
    <t>سجون عمومية</t>
  </si>
  <si>
    <t>صُنع فى السجن -فانوس رمضان</t>
  </si>
  <si>
    <t>صُنع فى السجن -اباجورة</t>
  </si>
  <si>
    <t>صُنع فى السجن -بوكية ورد</t>
  </si>
  <si>
    <t>صُنع فى السجن -سبحة</t>
  </si>
  <si>
    <t>صُنع فى السجن -تطريز</t>
  </si>
  <si>
    <t>"مش مسامح في قاعدة الكحك و الشاي بحليب في بيتنا اللي ضيعتوها مني ... و جالي فسيخ أكلته مع طبق الفتة عشان أعمل contrast مع الوضع الراهن في تاني عيد (لمؤاخذة) ... عموما بكم الدعا اللي بتاخدوه من ناس مظلومة و سمعتها ساجدة بتعيط حقيقي بشفق عليكم.... يتوب علينا ربنا .... و ننضف بقي ....القوة من عند صاحبها٢/٩/٢٠١٧نفس المكان اللي ضاع فيه حبنا مؤقتا 😉Listen 2 : Adele ... Hello</t>
  </si>
  <si>
    <t>رسالة من محمود وهبة أحد الشباب اللي حكم عليهم بالاعدام</t>
  </si>
  <si>
    <t>(قل لن يصيبنا الا ماكتب الله لنا) (واستعينوا بالصبر والصلاة ان الله مع الصابرين) حابب اطمنكم عليا انا الحمد الله في نعمة احسد عليها من أول متمسكت كل خطوة حصلتلي كانت بتبقي في مصلحتي ومكتشفتش ده الا بعدين ربنا واقف جنبي بطريقة كبيرة بجد رحمته كبيرة اوي وده بفضل دعاءكم والله وان شاء الله لما اشوفكم هتعرفوا اني كنت في نعمة كبيرة، انا عندي ثقة في الله كبيرة اوي انه مش هيسبني وان كل الي حصلي وبيحصلي واللي بيحصلي ده خير لينا بكل الاحوال وانه شايلي حاجة احسن بعدين وحاميني من حاجة كانت هتحصلي مهما كانت الخساير الي لو هنعتبرها خساير فلمكاسب الي كسبتها اكتر بكتير ليا وليكم،انا الحمد الله الحبس مأثرش عليا بحاجة وحشة ولا هيأثر لان اهلي تعبوا في تربيتي وعلموني حاجات كتيرة اوي ماحستش بقيمتها الا دلوقتي ده غير اني مؤمن بربنا ومؤمن بالقضاء والقدر وان الدنيا لازم يبقي فيها الحلو والوحش يأما ماتبقاش دنيا تبقي اخرة وانا حياتي كلها ماعدتش فيها بيوم وحش والحمد لله انا الي انا فيه ده هو الوحش بتاعها... دعائكم فارق معايا كتير في كل حاجة متيأسوش من رحمة ربنا ربنا واقف معانا ادعولنا انتوا بس وسبوها عليه، ياريت نصبر علشان نعدي الاختبار ده علي خير ونرضي باللي ربنا كاتبه علشان ناخد الثواب الكامل، اطمنوا عليا وعلي كل الي معايا الحكومة جمعت احلي شباب مع بعض عشان ياخدوا ثواب علي قفاها.... بابا/ انت خيرك علينا كتير اووي وبجد انت نعم الاب علمتني حاجات كتيرة اوي فادتني ولسه بتعلم منك في تعاملك في موقف زي ده انت ضهر البيت ومن غيرك ولا نسوا معلش انا عارف اني كلفتك كتير بس انت عارف اني مليش ذنب وما باليد حيلة مردودالك ياحج😍 ربنا مايحرمني منك يا احلي اب في الدنيا ماما/ مش عارف اقولك عنك ايه ولا ايه بس بجد انا فخور بيكي جدا عليتي في نظري اكتر مسمينك هنا في السجن ام المصريين مشرفاني بتربيتك ليا قبل اي حاجة بفتكرك دايما وعمري مانسيتك علشان خيرك عليا في كل حاجة ماتعديش لوحدك وتخلي الشيطان يملكك مش عايز حد هو الي يقويكي انتي اجمد من اي حاجة انا عارف ايمانك بربنا كبير وانك اقوي من اي حد بس ما اكتشفتش ده غير لما بعد عنك مش هطمنك عليا بقي انتي عارفة اني راجل مش زي فرفورزي زي ماكنتي فاكرة عايزك فخورة بيا زي ما انا فخور بيكي ،البيت في عنيكي مش هوصيكي مش عايز احس انه وقف عليا في حاجة والله انا لو في الجيش كان زماني اتخنقت بس الجيش مايجيش حاجة في الي انا فيه دلوقتي، انا عارف ان بابا لما يلاقي كاتبلك اكتر منه هيقولك بصي ابن امه 😂 ربنا يديمك نعمة في حياتنا يا اغلي حاجة فيها ❤ أحمد/ والله يابني انا فخور بيك جدا معلش انا عارف اني كنت مقصر معاك قبل كدا هعوضك لما اطلع😍 وانا اللي كنت فاكر وقفتي جمبك يوم الميري دي حاجة لو كنت تعبت يوم ف انت تعبت 40 يوم ،بس كله كوم وانك تنجح السامر ده كوم تاني والله هزعل منك وهضايقني من نفسي ركز كدا وسيبك من اي حاجة ومتركزش مع الناس وكفاية كلام مع البنات 😉 قرب من ربنا وطول بالك وخلي بالك من هدومي يلا 😂 ربنا مايحرمني منك يااغلي اخ في الدنيا بقولك اي سيبها علي الله 😂❤❤ ايمان/ السكر بتاعتي الي ما حدش هيحبها ادي ولا حتي اسامة انتي فعلا الي يتقالي عليكي بنت بميت راجل والله دايما فاكرك وعمرك ماغبتي عن بالي واعد اقول ياتري بتتكلم ادد ايه دلوقتي😂😉 انا واثق فيكي يابت وعارف انك جدعة وبحسد اسامة عليكي عايز دايما ضحكتك في البيت ومش هوصيكي علمذاكرة انا متاكد انك شاطرة وبتذاكري،مستر العشري شكرللي فيكي لما جالي وقالي علي دورك في البيت وهو من غير مايقول انا عارف كل حاجة انتي تربيتي يابت مش هوصيكي علي الاكل ومتزعليش اسامة منك وعايز لما ارجع الاقيكي بتطبخي بقي،ان شاء الله هانت خلاص</t>
  </si>
  <si>
    <t>ام أعلم أنني يوماً ما سوف أسجن في بلدي التي احبها وفضلتها علي نفسي واهملت حياتي من اجل مساعدة اهلها ولكني لست حزيناً علي نفسي ولا علي جسدي الذب يتألم من شدة البرد واوجاع التعذيب ولكني حزين علي فقراء ومعدومي الدخل الذين شرفت بخدمتهم طول حياتي وادعو كل قلب صادق من احبابي ان ينزل الي المشردين في الشوارع ويوزع عليهم البطاطين والملابس والغذاء والادوية ولا اريد شئ غير هذا. حسام العربي</t>
  </si>
  <si>
    <t>صورة لسيدة مجهولة علي تيشرت</t>
  </si>
  <si>
    <t>على قوى التغيير في مصر</t>
  </si>
  <si>
    <t>نقابات مهنية</t>
  </si>
  <si>
    <t>طالب - كلية هندسة وتكنولوجيا الطيران</t>
  </si>
  <si>
    <t>دعوى</t>
  </si>
  <si>
    <t>تهمة كشف سر من الأسرار العسكرية</t>
  </si>
  <si>
    <t>خيال الشاويش</t>
  </si>
  <si>
    <t>أصوغ رسالتي وفاءً للدم الزاكي المتخضب ذودًا عن الحرية وتخليدا لروح أزهى طيور الجنة الخضر، شهيد الصحافة وأيقونة الحقيقة الذي صوّر قاتله بمجزرة الساجدين في الحرس الجمهوري، أحمد عاصم السنوسي، في الوقت الذي أواصل فيه إضرابي عن الطعام إحتجاجا على خصومة النيابة العامة وتمسكها بقرار حبسي احتياطيا دون توفر دليل مادي ملموس أو قرينة تؤكد وتعزّز وتعضّد تحريات الأمن الوطني التي جاءت مجهولة المصدر وغير صحيحة. وأضاف البشبيشي يدفع الصحافيون ضريبة الدفاع عن الضمير المهني وحق المصريين في المعرفة، هذا واجب غالٍ لمرادٍ عزيز، في مجابهة نظام نازي أرعن لا يعرف معنًى للحرية والصحافة، استمرأ القتل والتنكيل بحق الصحافيين ووسائل الإعلام لحجب حقيقة جرائمه المتواصلة بحق المصريين. ألا يدرك النظام الفاشي أن إدراجه للصحافيين والإعلاميين المشهود لهم بالمهنية في قائمة إرهاب وحجْب ما يربو عن 100 موقع إخباري إلكتروني واغتيال العشرات واعتقال 110 أو يزيد من أبناء صاحبة الجلالة، يكشف سوأته ويؤكد على نحو دقيق تحطم قيوده ومحاولاته لتعتيم الحقيقة وتهاوي غطرسة سلاحه ودبابته أمام بطولة القلم وصلابة العدسة. لا ريب أن العدسة توجع الأنظمة المستبدة، وكلما نقلت الحقيقة بشفافية وتجرد أوجعتهم أكثر وتزعزعوا وهاجوا كالثور الهائج، ما يثير ضجري وسأمي مواصلة مجلس نقابة الصحافيين برئاسة الدخيل المدعو عبد المحسن سلامة، انسحاقه سادرًا في موته، ألا يعي أنه بسلوكه الأخرق في التصفيق للإجراءات الإرهابية الرامية لإسكات الصحافة، يغتال نفسه وجميع الصحافيين، فضلاً عن المعتقلين منهم ويلقي بمسيرته وسيرته في مكب النفايات، إجراءات إرهابية نازية تستدعي استنفارًا مجابهًا لاسترداد حرية الشعب المسلوبة وتحركاً فاعلاً للمنظمات والهيئات المعنية بحرية الصحافة والتعبير في العالم على نحوٍ يفرض هيمنة المواثيق الدولية من دون سلبية الشجب والإدانة لدحر تلك الهمجية وتجريم الانتهاكات والخروقات التي يتعرض لها الصحافيون والقصاص لشهدائهم، لا سيما بعد تصنيف مصر ثاني أسوأ دولة في قمع حرية الصحافة، بل تصدرها الدول الأكثر خطرًا على حياة الصحافيين واستهدافهم بالقتل والاعتقال والاختفاء القسري. لا محالة.. رغم قمع النظام الفاشي، لم ولن يتوقف مغاوير الصحافة عن أداء واجبهم باستبسال في نقل الأحداث بعقيدة راسخة عنوانها: الذود عن حقوق المواطن حتى تحقيق الحلم الواعد في صناعة نسيج صحافي مستقل يشرق بالحقيقة.</t>
  </si>
  <si>
    <t>عزيزتي مصر، أكتب لك بعد 970 يوم في السجن، وفي انتظار الحكم رقم (٦) بعد مجموع أحكام (١٣ سنة) في قضايا مختلفة، حصلو إمتى ولا فين الله ثم .. إحم أعلم! بكتبلك بس للتوضيح إني ماكنش عندي أي نية خبيثة تجاهك، ولا كان عندي أي نية لمؤامرة كونية مع فضائيين كانت عينهم منك يا بهية عزيزتي بيقولو عليكي أم الدنيا، وهي فعلا ماكنتش هتلاقي احسن منك أم .. مش قادرة اقولك سامحيني لو في حاجة ماعجبتكيش في كلامي، إنتي اللي وصلتيني لكده لما نسيتي انك أم، أو حتى محاولتيش تحبيني، مع إني برج الحوت! -إسراء خالد سعيد / سجن القناطر للنساء</t>
  </si>
  <si>
    <t>أكتب رسالتي هذه وسط ظلمات الحبس الانفرادي في سجن طرة الأكثر شهرة بسوء السمعة في مصر الذي أقبع فيه منذ أكثر من ثلاث سنوات، وأجد نفسي مجبرا على كتابة هذه الكلمات في ظل عزم الولايات المتحدة وصم الإخوان المسلمين -التي رهنت لها سنوات عمري- بأنها جماعة إرهابية. نحن لسنا إرهابيين، ففلسفة الإخوان المسلمين مستوحاة من فهم الإسلام الذي يؤكد على قيم العدالة الاجتماعية والمساواة وسيادة القانون، ولقد عاشت جماعة الإخوان المسلمون منذ نشأتها في 1928 على وضعين تمثلا في البقاء والثبات في بيئات سياسية معادية وفي مجتمع ناهض لكنه الأكثر تهميشا. وهذا هو ما يكتبه الآخرون ويقولونه عنا، ولسنا نحن الذين ندعيه، ومن هنا فإنني آمل أن تجد هذه الكلمات طريقها إلى الضوء. فنحن نمثل حركة شعبية محافظة من الناحية الأخلاقية كرست مواردها لخدمة العامة على مدى العقود التسعة الماضية، ولدينا فكرة بسيطة للغاية: فنحن نعتقد أن الإيمان يجب أن يترجم إلى واقع، وأن اختبار الإيمان هو بالخير الذي تريد القيام به لأجل حياة الآخرين، وأن عمل الناس معا ومجتمعين هو السبيل لتطوير الأمة وتلبية طموح شبابها وإشراك العالم بطريقة بناءة. ونحن نعتقد أن ديننا شامل بطبيعته، وأنه لا يوجد أحد لديه تفويض إلهي أو حق في فرض رؤية واحدة على المجتمع. وإننا منذ تأسست الجماعة منشغلون سياسيا في مؤسسات بلادنا محاولين تلبية الاحتياجات المباشرة للأمة. ورغم كوننا الجماعة التي تعرضت للاضطهاد أكثر ما يكون في عهد الرئيس الأسبق حسني مبارك، فلقد أبقينا على مشاركتنا في البرلمان. وسواء كانت مشاركتنا في البرلمان مستقلين أو بالتحالف مع جماعات سياسية أخرى، فإنها تدل على التزامنا نحو التغيير القانوني والإصلاح، وإننا ننطق بالحقيقة أمام السلطة في بيئة مليئة بالأحزاب التي تصادق للسلطة دون نقاش. ولقد عملنا مع منظمات مستقلة مؤيدة للديمقراطية ضد خطط لتسليم الرئاسة إلى نجل مبارك، وعملنا كذلك بشكل وثيق مع مجموعة من النقابات المهنية والنقابات العمالية. ولقد كنا عاكفين أثناء السنة الديمقراطية الوليدة في مصر على إصلاح مؤسسات الدولة نحو المزيد من الحكم الديمقراطي، ولم نكن مدركين لحجم الشد العكسي الذي واجهناه من جانب المتشددين في هذه المؤسسات. ولقد كنا غير مجهزين بما يكفي لمواجهة مستوى الفساد المستشري داخل مؤسسات الدولة، ولكننا حأولنا إجراء إصلاحات من خلال الحكومة، متجاهلين الإحتجاجات الشعبية في الشوارع، لقد كنا على خطأ. وإنني متأكد الآن أنه تم تأليف العديد من الكتب عن أخطائنا، ولكن أي تحليل منصف سيعرض أننا كنا نعارض استخدام العنف، عيوبنا كثيرة، ولكن العنف ليس واحدا منها. ولا شيء يثبت مدى التزامنا المطلق باللاعنف سوى التزامنا المستمر بالإصرار على المقاومة السلمية، وذلك بالرغم من عنف الدولة الذي ليس له مثيل. لكن الجنرال عبد الفتاح السيسي قام بقمع المعارضة على مدى السنوات الأربع الماضية بشكل وحشي، وسلطات الدولة هي المسؤولة عن عمليات القتل خارج نطاق القضاء وعن اختفاء المئات من المدنيين وتعرض عشرات الآلاف من السياسيين للاعتقال والسجن. ولقد أشارت منظمات مستقلة لحقوق الإنسان إلى أن هذا التصعيد المستمر في الإجراءات القمعية يشكل جرائم ضد الإنسانية، وعلى الرغم من كل ذلك فإننا نؤمن أن خلافاتنا السياسية يجب أن تحل من خلال المفاوضات، وليس من خلال إشاعة الخوف والرعب، ونحن لا نزال ملتزمين بقيمنا في ضرورة تنمية المجتمع وبالعدالة الاجتماعية ونبذ العنف. ولقد سمعنا منذ فترة طويلة بأن جماعات العنف كانت وليدة من جماعة الإخوان المسلمين أو أنها جماعات منبثقة عنها، ولكن هذا يعتبر أمرا مضللا بشكل كبير. ففي الحالات التي انشق فيها بعض أعضاء جماعة الإخوان المسلمين ليتبنوا العنف، فإنهم فعلوا ذلك لأنهم لم يجدوا مسارا لهم في فلسفتنا، ولا في رؤية الجماعة أو الحركة لهكذا تطرف. وإن عددا كبيرا من هؤلاء -إن لم يكونوا جميعهم- ينظرون إلينا على أننا مرتدون وأننا ساذجون من الناحية السياسية، ولكن قولهم هذا يعتبر بمثابة اعتراف لنا بأننا لا نؤمن بالفكر المتطرف. وإن حركتنا ليست فقط مبنىة على أساس قناعة راسخة بأن الجماعات صاحبة الأخلاق هي التي تزدهر، بل إن نهجها الإصلاحي السلمي هو الذي يكفل بقاءها، كما أثبت التاريخ. لقد تفوقت حركتنا على أكثر الجماعات تسامحا في ظل أكثر الأنظمة قمعا، ووسط انتشار الجماعات المتطرفة العنيفة والاتجاه السريع نحو صراع الحضارات من جانب المتطرفين في جميع أنحاء العالم. وأما أن يُنسب الإرهاب لنا، فهذا أشبه بنسبة العنف الذي اقترفه تيموثي ماكفي الذي فجر قنبلة في أوكلاهوما سيتي في 1995 إلى حب الوطن. أو نسبة الأيديولوجيات بتفوق البيض إلى تعاليم المسيحية. ولقد كرست جماعة الإخوان الجزء الأكبر من مشاركتها في الحياة العامة لتوفير برامج الخدمة الاجتماعية في الأحياء الفقيرة، بما في ذلك العيادات المدنية وبنوك الغذاء والدعم الأكاديمي واللوجستي للقراء ولطلاب الجامعات. فنحن نملأ الفراغ الناجم عن الفساد وعن غياب حكم الدولة وعدم وجود المجتمع المدني الكافي. كم يؤسفني أن المناورات السياسية خلقت مسافة بيننا وبين الناس الذين عشنا طويلا لخدمتهم، إنه درس قاس تعلمناه من الربيع العربي. ونحن نعي الحوادث السياسية التي لدينا، ولكن القفزة من المفاوضات العامة إلى الإحتجاز والتسميات الخاطئة تعتبر أمرا سخيفا قصير النظر، بل وسابقة مثيرة للقلق.</t>
  </si>
  <si>
    <t>عشرات الآلاف من المعتقلين في مصر يُعاقبون بالحبس الاحتياطي إضراب شامل عن الطعام والشراب والدواء أعلنه أ. عصام سلطان المحامي ونائب رئيس حزب الوسط في جلسة المحكمة في القضية المعروفة إعلاميا بفض رابعة، والتي انعقدت في 17- 10- 2017، وذلك إحتجاجا على استمرار حبسه لمدة تزيد على أربع سنوات. وصف المحامي سلطان وضعه القانوني وكذلك وضع غالب المتهمين في القضية (340 متهما) بأنهم مخطوفون، حيث تنطبق أركان جريمة الخطف عليهم (عدا المحكومين في قضايا أخرى وهم 15 متهما فقط)، وانقضى أسبوع كامل ظهر أ. عصام سلطان بعده في الجلسة التالية 24- 10- 2017، وهو يكاد يسقط من الإعياء في حالة صحية متدهورة نتيجة الإضراب، انخفضت نسبة السكر في دمه لأقل من 45. أراد سلطان بهذا الإجراء القاسي والخطير فيما يبدو أن يدق ناقوس الخطر، وأن يعلق الجرس في رقبة القط ليلفت أنظار القضاة والساسة والأحرار في مصر والعالم أجمع إلى الوضع الشاذ والعوار الواضح الذي تعانيه منظومة القضاء تحت حكم الانقلاب&gt;الانقلاب، وتحديدا ما يتعلق بالحبس الاحتياطي وأوضاع السجون في مصر المحروسة، ولكن لقد أسمعت إذ ناديت حيا ولكن لا حياة لمن تنادي!! ولماذا يأبه الانقلاب&gt;الانقلاب وأدواته لإضراب أو حتى موت - لا قدر الله - سياسي مصري مرموق إحتجاجا على إساءة تطبيق القانون أو بتعبير أدق عدم تطبيق القانون . هذا هو حال عشرات الآلاف من المعتقلين السياسيين وليس عصام فقط، تحت اسم زائف هو الحبس الاحتياطي وما ذلك إلا ليتسنى لقائد الانقلاب&gt;الانقلاب ورجاله أن يتبجحوا في الرد على أسئلة المراقبين والمحللين ويؤكدون أنه لا يوجد في مصر معتقل سياسي واحد!! في أسوأ توظيف للتشريع المصري والقضاء المصري والنيابة العامة المصرية بما يقضي على سمعتها جميعا وعلى حيدتها جميعا مثال صارخ آخر في نفس السياق: الدكتور صفوت عبدالغني القيادي البارز في حزب البناء والتنمية المحبوس احتياطيا! منذ ما يقرب من أربع سنوات على ذمة قضية الشرعية&gt;تحالف دعم الشرعية، والتي أُخلي سبيل جميع المتهمين فيها عداه هو وزميله في الحزب د. علاء أبو النصر. أعلن الدكتور صفوت إضرابا مفتوحا عن الطعام إثر تعرضه لمهزلة جديدة تلصق زورا بمنظومة القضاء والعدالة وهي منها براء!!، ضرب د. صفوت ود. أبو النصر خلال السنوات الأربع الماضية الرقم القياسي في عدد مرات إخلاء السبيل التي حصلوا عليها في القضية سالفة الذكر (7 مرات إخلاء سبيل) من المحكمة في دوائر مختلفة، وفي كل مرة تستأنف النيابة على قرارات إخلاء السبيل أمام دوائر الإرهاب التي تأمر بتجديد حبسهما مرة أخرى، حتى اُستدعى من سجنه إلى نيابة أمن الدولة العليا ليفاجأ بالتحقيق معه في قضية جديدة، وهي القضية 316 لسنة 2013!! التي خرجت بنزع شيطان وليس بقدرة قادر كما يقال من الأضابير فجأة لتواري سوءة النظام، سوءة اسمها الحبس الاحتياطي لمدة أربع سنوات!! ليعلق صفوت عبدالغني إضرابه عن الطعام ويُنقل بعدها بيومين من سجن شديد الحراسة العقرب إلى مستشفى ليمان طرة ولا يزال هناك للآن ! كيف تحول الحبس الاحتياطي من إجراء احترازي إلى عقوبة مغلظة دون حكم قضائي؟ الحبس الاحتياطي إجراء احترازي من سلطة النيابة والمحاكم خشية هروب المتهم والتأثير على سير التحقيق، وكما يصفه الفقه القانوني إجراء بغيض لأنه ضد البراءة الأصلية التي يتمتع بها المواطن وحيثما وجدت الأنظمة المستبدة حيث يخضع القضاء والنيابة للسلطة التنفيذية يتحول الحبس الاحتياطي إلى عقاب خارج القانون !! في عام 2006 وأثناء مناقشة تعديلات مقترحة على قانون الإجراءات الجنائية طرح نائب الإخوان المسلمين المحامي البارز أ. صبحي صالح المحبوس حاليا أوضاع بعض من التقاهم داخل السجون فاقت مدة حبسهم الاحتياطي سبع سنوات!! وقتها تعجب فتحي سرور رئيس المجلس أستاذ القانون الجنائي وأنكر وجود ذلك بالكلية وعجزت الحكومة وقتها عن الرد، وكان تعديل جوهري لقانون الحبس الاحتياطي أبرز معالمه: 1- وضع سقف لمدة الحبس الاحتياطي لا يزيد عن سنتين، 2- حق المحبوس في استئناف قرار النيابة أمام إحدى دوائر الاستئناف ووجوب تسبيب قرار النيابة مع حق الأخيرة في استئناف واحد (على عكس القواعد المستقرة،ن احتياطيا دون إحالة للمحاكمة واستمر العمل بالقانون حتى وقع الانقلاب&gt;الانقلاب الدموي في 2013، والذي أصدر ما يزيد على 300 قانون وتعديلات على قوانين تتيح له إحكام السيطرة على البشر ومصادرة حريات المواطنين في غيبة أي مجلس نيابي، وحينما أكمل فصلا آخر من فصول المسرحية الهزلية فأجرى إنتخابات برلمانية شهد القاصي والداني بعوارها، وفي غيبة القوى السياسية الكبرى بصم أولئك الذين احتلوا مقاعد النواب على كل القوانين الـ300 دون كلمة رفض خلال الأيام الأولى من عمر المجلس اللقيط!! ومع الوقت ولأن البعض أصبحوا ملكيين أكثر من الملك، فقد تبارى هؤلاء في إصدار المزيد من التشريعات التي قيدت العمل الأهلي، وألغت كثيرا من الحقوق الأساسية التي كفلتها الدساتير المصرية المتعاقبة، وكان منها وهو ما يعنينا في هذا المقال التعديل الذي صدر على قانون الحبس الاحتياطي الذي يعطي محكمة الموضوع التي أحيلت إليها قضية من محكمة النقض بتجاوز مدة السنتين في الحبس الاحتياطي فقط (أي أن المدة المقررة للحبس الاحتياطي أمام النيابة وأمام محاكم أول درجة لا تزال 6 شهور للجنح وسنتين للجنايات حتى تلك المطلوب فيها بإعدام المتهم)، ومع ذلك فإن أغلب المحبوسين احتياطيا في سجون مصر حاليا قد تجاوزوا تلك المدة بسنوات . أما عن معاملة المحبوس احتياطيا داخل السجون فحدث ولا حرج، فلقد تم مصادرة جميع الحقوق التي كفلها الدستور، والتي تضمنتها القوانين واللوائح، وأصبحت المعاملة تتم بناء على التعليمات الشفوية التي تتغير من شهر لشهر ومن أسبوع لأسبوع ومن يوم ليوم ومن ساعة لساعة، وهي صادرة بالطبع من الرئاسة والمخابرات الحربية والمخابرات العامة والأمن الوطني وأخيرا مصلحة السجون (إن بقي لها دور). وخذ مثالا: سجن العقرب (حيث لا حقوق للسجين أصلا) غالبية النزلاء هم من المحبوسين احتياطيا لذلك تعددت محاولات الهروب بسبب التعذيب والقسوة ومصادرة حقوق المحبوسين، وقد تحدث أ. عصام سلطان عن التعذيب ومفهومه حين جادله ضباط السجن في تصور عجيب من قِبلهم عن مفهوم التعذيب، اختزلوه في الاعتداء الجسدي المباشر مثل الضرب والتعليق والصعق بالكهرباء في أماكن حساسة، وكأن الحرمان من العلاج والإهمال الطبي المتعمد ليس تعذيبا وما يؤدي ذلك إلى حالات الوفاة المتكررة (د. فريد إسماعيل، وم.عصام دربالة، وأ.نبيل المغرب&gt;المغربي، والشيخ مرجان سالم وغيرهم)، وكأن الحرمان من النوم بسبب أسراب البعوض المتوحشة التي تنشأ وتترعرع على مياه الصرف الصحي التي تحاصر المحبوسين من كل مكان ببعوضها وروائحها الكريهة ليس تعذيبا!!، وكأن الحرمان من زيارة الأهل (أكثر من ثلث سكان العقرب محرومون من الزيارة لفترات تصل إلى سنة كاملة)، وكأن مصادرة الأطعمة من الزيارات ومنعها عن المحبوسين ليس تعذيبا، وكأن حملات التفتيش والتجريد التي تتم بغرض التكدير وتستولي على كل ما تجده من متعلقات المحبوس التي اشتراها بماله من كانتين السجن بما فيها الأطعمة والأدوية والملابس والكتب الدراسية ليس تعذيبا، وكأن نزع المراتب والمخدات والحرمان من تشميس البطاطين ولو على فترات متباعدة لتطهيرها والوقاية من الأمراض الجلدية ليس تعذيبا، وكأن الحرمان من التريض لما يقرب من عام والبقاء 23 ساعة داخل الزنزانة وساعة واحدة داخل الأنبوبة الممر وعدم رؤية الشمس أو شم نسمة هواء نظيفة غير ملوثة لفترة قاربت السنة ليس تعذيبا!! وكأن الوقاية من الأمراض وإهمال علاج الحالات الطارئة ليس تعذيبا وكأن.. وكأن.. ساء ما يحكمون. إن إساءة استخدام قانون الحبس الاحتياطي والتغول في تنفيذه والتوظيف السياسي له للتضييق على الخصوم إنما هو انحراف بالسلطات جميعا قد لا يكون مسئولية منفردة لطرف واحد بعينه.. فعلى من تقع المسؤولية؟ أولا: هل تقع المسئولية على قائد الانقلاب&gt;الانقلاب ومجموعاته الوزارية والرئاسية فقط؟ ثانيا: أم تقع كذلك على النيابة العامة التي حولت الحبس الاحتياطي إلى عقوبة والتي لا يتوقع أنها تقوم بواجبها في التفتيش على السجون أو التحقيق في البلاغات المقدمة إليها عن انتهاكات السجون!! ثالثا: أم تقع على القضاة الذين قد ينتهكون القانون سواء عند تجديد الحبس الاحتياطي أو أثناء نظر القضايا، حيث أن إخلاء سبيل المتهمين على ذمة القضية هو من صميم سلطتهم التقديرية (وتكفي حالة المغفور له مهدي عاكف الذي أصر القاضي على استمرار حبسه برغم مرضه العضال وحالته السيئة والتقارير الطبية المحايدة تؤكد أنه في مرض الموت حتى لقي ربه شهيدا.. ألا تكفي هذه الحالة الصارخة مثالا؟!! رابعا: أم تقع كذلك على الأمن الوطني الذي نصب نفسه قيما على حماية بيضة الانقلاب&gt;الانقلاب وليس على أمن الوطن كما يشير اسمه، والذي يضيف بشكل يومي العشرات والعشرات إلى قائمة سجناء الرأي والمحبوسين احتياطيا في قضايا سياسية ويصنع العنف صناعة ويدخل البلد كله في دائرة جهنمية لا تنتهي !! خامسا: أم تقع على عاتق مصلحة السجون كذلك؟ بما تخلت عن مسئوليتها المباشرة في إدارة كل ما يتعلق بالسجون وسمحت بتدخل كل الأجهزة النافذة الأخرى من خارج وزارة الداخلية ومن داخلها، بل وجعلت من نفسها مخلب قط تتلقى وتنفذ تعليمات الانقلاب&gt;الانقلابيين حتى لو أدى الأمر إلى هلاك النزلاء!! سادسا: وهل تخرج فئة من الإعلاميين من دائرة الاتهام؟ أولئك الذين لا يتوقفون عن التحريض والتهييج ضد كل شريف في هذا الوطن أو ضد كل معارض.. ووضع الجهات التي يفترض حيدتها في التنفيذ مثل مصلحة السجون وغيرها.. دائما في موقف المتهم بالتعاطف أو التواطؤ مع أعداء الانقلاب&gt;الانقلاب في سياسة مكشوفة للابتزاز الرخيص!! سابعا: وهل يمكن استبعاد فئة شاذة ممن يحشرون أنفسهم ظلما ضمن زمرة الحقوقيين، وهم في حقيقة الأمر أبعد ما يكونوا عن هذا الاسم، هؤلاء الذين سخروا جهدهم للدفاع عن انتهاكات حقوق السجناء ولتجميل وجه الانقلاب&gt;الانقلاب القبيح في داخل مصر ولدى المؤسسات الدولية؟! ثامنا: أليس منهم كذلك زمرة من السياسيين الذين استمرأوا خداع أنفسهم وخداع الآخرين وقرروا أن يركبوا مع الانقلاب&gt;الانقلاب في نفس المقصورة حتى نهاية الرحلة إلى الهاوية! وفي حين أفاق زملاؤهم الذين خُدعوا حينا بالانقلاب&gt;الانقلاب أو دفعتهم كراهيتهم للحركة الإسلامية إلى دعم الانقلاب&gt;الانقلاب، لكنهم أبصروا المصير المظلم فأدركوا حقيقة الخديعة.. فلهذه الفئات الثمانية أقول أليس منكم رجل رشيد؟ أما لكم من أوبة؟ أما لجوركم من نهاية؟ ويبقى الأمل دائما بعد الله تعالى في الشعب المصري الواعي، قد تنخدع بعض فئاته بشعارات الزيف، ولكنه دائما واع وسريع الفيء للحق. قد يُلجم بعض فئاته حينا بدافع الخوف من البطش والظلم، لكنه أبدا شعب أبيّ، قد يتغافل حينا لكن ساعة الحساب واقتضاء الحقوق ممن ظلمه عسيرة، ولعلها قريبة بإذن الله ومن يدري، فربما يكون الحبس الاحتياطي وغيره من الأدوات الرخيصة الهابطة التي يلجأ إليها الانقلاب&gt;الانقلاب المفلس، ربما كانت هذه الأدوات على ما تحمله للمحبوسين من معاناة وما فيها من قسوة دافعا خفيا لإذكاء المشاعر وشحذ الهمم لفضح القهر والظلم وسرقة حلم الشعوب الكريمة في الحرية والعيش والكرامة الإنسانية.</t>
  </si>
  <si>
    <t>CLOSE UP مش المعجون لأ ده اختصار اليوم عندي .... زي ال zoom in كده بس مش على وش فوتوجينيك.... ده على خلايا سرطان مش حميدة... خلايا جبانة ،خلايا مجرمة ... كادر هيساع الضدين في الشخص.. بلطجة و ضعف (البلطجة مش بفردة موس بس ) ... مينفعش ؟ طب تعالا... يلا حط الاتنين دول في الكادر... صحاب قدام من ١٠ سنين ... مشاركين لحظات من حكاويهم تكره تجميعتهم... اسمع واحد لوحده هتلاقي رفض للتاني و حكاوي عن بلاويه اللي مبتخلصش و اسمع للتاني هتلاقي بخل عليه و شد اللقمة من البق... بس هما صحاب من ١٠ سنين... ومش هيسيبوا بعض ... شوف الحاجات اللي استحملوا عملها (خارج نفسهم) هتلاقيها اعمال مسوخ بشرية ... نقص المادة في واحد ممكن يبقى له تأثير مع التاني لان هتلاقي في تفاصيلهم أنا ... أنا و بس إتحرك معايا كده كام متر لقدام...عدي باب حديد تاني... اعمل زووم كده.. طبعا مش شايف اثار مشارط او خرابيش وراها مفيش مسخ صح؟ ضحكوا عليك .... عدي طبقات البلاستيك الي مستخبيين وراها (شهادات جامعية و حساب بنك ووظيفة و املاك )... لقيته؟ البلطجي الضعيف اهوه...تابع نوبة الغضب لما يلاقي وجودك جه على ١ ملي من مساحته... جرب تشاركه في حاجة ... غالبا هيرفض لان موارده لنفسه و نفسه و بس ...مش موس سلاحه.... اوسخ... لسانه و موارده سلاحه... و ضربته في ضهرك اغلب الوقت... أوسخ صح؟ إستني.... إطلع المرادي بالكاميرا لفوق شوية هات كل الزنازين .... شايف معايا الباب بيتفتح هناك... ده باب زنزانتي ... كامل العدد انا عارف.... اكيد ٥ في مساحة ٢x١ كتير ... سيبك اللي بيدخلوه ده خصم للي نايم على يميني.... رفصه برجله صحاه. رفص التاني زميلهم برده... صوت الاقلام دي نازلة علي وش اللي كان نايم ...سامعه وهو بيقول احنا اخوات و التاني رده مليش اخوات !! متخافش مش هتاخد اكتر من ٣ او ٤ دقايق خلاص اهو ضربه ال ٣ ضربات بالموس ،واحدة بس اللي هتحتاج حوالي ١٥ غرزة في دراعه و الباقي سطحي .... الصوت المكتوم ب٣ كلمات ده أنا .. كانت جملة عنده ولاد يا... و طبعا مفيش غيرهم قولتهم و اتخرست للاخر ....الباب اتفتح و اللي جاب الضيف بيحايلوا فيه يمشي... إجري بكاميرتك لفوق مش لازم تشوف مؤخرته و هو قالع البوكسر بيأكدلهم انه اداهم الموس الوحيد اللي معاه و انه عايز يقعد شوية كمان حقيقي مش عارف يقعد تاني ليه؟ محتاج واحدة تانية شمال علشان السيمترية symmetric ولا كان عايز يشرب شاي ... مش عارف ! إجري بعدستك لفوق ... صدق اللي قال الواقع اكثر إباحية من كل افلام البورن ... هيتشكوك سرح في سيكو شوية بمسخ عايش مع جثة أمه.... و ال conjuring مسوخه كانت ملبوسة عفاريت ممكن نعذرهم. بس المسخ في مشهدنا مختلف.. مسخ قوي على نفس أضعف و بيتسحب من رقبته بإيد مسخ أكبر منه.... المشهد تقيل .... مأثر فيا و لسه بيأثر لدلوقتي ... بكتب عنه بيقل تأثيره حبة .. بحأول أقبل رفض محاولاتي للخروج من الوحلة الاكسترا دي و أعتبرها أحداث جانبية بتزود استيعابي للحياة الممسوخة .... حياة بقى أخد نفس نضيف فيها محتاج تعب كتير ... ما بالك بمنع المسخ اللي فيك انه يسيطر عليك . حدث جانبي: بسأل حد من الزوار المقيمين مالك ؟ قالي بفكر في بنتي .... مفيش كلام تاني غير ربنا ينقذ أرواحنا .... 5 أغسطس 2017 زنزانة تحت بير السلم قسم المنشية</t>
  </si>
  <si>
    <t>المساحة لما بتضيق بيتبقى مشاركة الوقت ده مع حد قريب اهم من اي حاجه ثانية ... مش هبقى سطحي واحكم علي مسافتك مني بفرق سن أو مكان سكن .... الاختلاف الحقيقي هيبان وقت ما الحيطان تضيق عليا هلاقيك فين ... هتنط من الاوضة لما تحس بخطر ولا هتقف تقسم معايا الوجع ... هتنفخ دخان ياكل شوية الهوا النضاف الباقيين ولا هتحأول تدي فرصة لسرقة شوية هوا نضاف ... هتقابل محاولات تلوين الرمادي بشوية ورق ملون بيتلزق علي حيطان بايشة بانه مش هيغير من السواد حاجه ولا هتلاقيك بتزود لون جديد ... هنقفل حوار خلص ولا هنلف حوالين امبارح وأول امبارح وأول أول امبارح ...بعرف اقف لوحدي والحمد لله بمشي لوحدي ... بس تاني الشريك القريب نعمة ... يوعد الكل بواحد :) .</t>
  </si>
  <si>
    <t>تفتَّح وعينا على الانتفاضة الثانية، وخطونا أولى خطواتنا تزامنًا مع تساقط القنابل على بغداد. نظرنا حولنا فوجدنا أشقاءً عرب يصرخون: «‬ليس على حساب كرامتنا»‬، وحلفاءً في الشمال يهتفون: «‬ليس باسمنا»‬، ورفاقًا في الجنوب ينشدون: «‬عالم بديل ممكن». أدركنا أن العالم الذي ورثناه إلى زوال، كما أدركنا أننا لسنا وحدنا. سعينا للفهم.‬ لم نكتف ببروشورات الشركات وبيانات المنظمات الدولية وتصريحات المسؤولين.‬ قرأنا كل المتاح، وشاركنا في ترجمة بعض منه، وتجادلنا حوله. ثم انطلقنا في كل اتجاه:‬ مبادرات في السوق، ومبادرات في المجتمع المدني، ومبادرات في أي فضاء وجدناه حرًا ولو نسبيًا، مشاريع فكرية، ومشاريع اقتصادية، ومشاريع تنموية، ومشاريع خيرية. نقدنا السلطات، وهتفنا ضد الحكام كما تعاوننا مع المؤسسات حين أمكن (نقابات، جامعات، بل وأحيانًا وزارات) تواصلنا مع من سبقونا، تعلمنا منهم وعلمناهم. في المجمل رفضنا إرثهم لكن احترمنا تجربتهم.أيقنّا محورية تكنولوجيا المعلومات في صياغة العالم الجديد وأدركنا انكشافنا أمام الاحتكارات العالمية، لذا تبنينا البرمجيات الحرة مفتوحة المصدر كضرورة لتطوير المجتمع وتحقيق استقلاليته، وكأداة رئيسية في تحديث الاقتصاد وإنهاء تبعيته. بدأنا بالدعوة، درنا على كل الجامعات، طلبة تحاضر أساتذة. نظمنا مؤتمرات ثم تدريبات. استهدفنا كل الفئات،‬ من مدرسي مادة الحاسب الآلي بالمدارس الإعدادية، لطلبة الهندسة، للقضاة والصحفيين. ربطنا بين نقدنا للآثار السلبية لمنظومة الملكية الفكرية على البرمجيات وآثارها على صناعة الأدوية، فوجدنا أنفسنا منخرطين في قضايا اجتماعية كالحق في الصحة. ربطنا بين نقدنا للشركات الاحتكارية ونقد منظومة العولمة على أسس الليبرالية الجديدة، فوجدنا نفسنا في تقاطع مع طيف واسع من النشطاء حول العالم.احتل توطين التكنولوجيا صدارة أولوياتنا. انخرطنا في تعريب المصطلحات، ثم ترجمة واجهات البرمجيات، كما علمنا الحاسوب قواعد العد والهجاء والصرف، صممنا خطوطًا، طورنا برمجيات، بنينا مواقع إلكترونية. مع الاهتمام بالتوطين وهندسة اللغة زاد اهتمامنا باللغة والثقافة العربية. فشبّكنا المدونين العرب وشجعنا الفنانين والكتاب والباحثين والمترجمين على إتاحة إبداعاتهم وما تحت أيديهم من تراث. وأثناء العمل على دعم المحتوى العربي على الشبكة اصطدمنا سريعًا بقيود الرقابة ومحاولات محاكمة وتكفير وحبس الكلمة. هكذا انضممنا لصفوف المدافعين عن حرية الرأي والتعبير والعقيدة وعن حرية الصحافة والحريات الأكاديمية. كما أسسنا شبكات إلكترونية وحركات سياسية أسسنا أيضًا شركات تقدم حلولًا وخدمات واستشارات للسوق المحلية، وسعينا لإقناع مستثمرين بضخ أموال، وإقناع مؤسسات باحتضان مشاريع خلاقة. أسسنا معامل ونوادي للتكنولوجيا بعشوائيات القاهرة وقرى الصعيد. بنينا شبكات لاسلكية لمد خدمة النت في أرياف مصر. ثم دعينا لنقل تلك الخبرات لإفريقيا جنوب الصحراء فانخرطنا في شبكات تسعى لإقرار الاتصال بالشبكة ودعم اللغات المحلية كأحد الحقوق الاقتصادية والثقافية والاجتماعية الأساسية.عندما انتبه العالم لوجودنا وصرنا مادة لمراكز الأبحاث وقصة تهم المراسلين أصررنا على طرح سردية خاصة بنا، ورفضنا أن تُفرض علينا سردية، وحللنا وكشفنا ارتباط السردية المطروحة بمصالح وانحيازات لا تعبر عنا. لذا دُعينا للمشاركة في مؤتمرات في مدن جنوب وشمال العالم. اشتبكنا مع الواقع وحأولنا تغييره والتأثير عليه واستباقه والمساهمة في صياغته. كنا طبعًا من أضعف الأطراف الحاضرة ولكن كنا حاضرين. في كل خطوة اصطدمنا بقيود أمنية وعوائق بيروقراطية ومؤسسات متكلسة وعلاقات قوة غير متوازنة. في كل مسار مشينا فيه فُرض على طموحنا سقف شديد الانخفاض واستهلكت جهودنا في الكثير من العبث. شاركنا في هذه الرحلة أقران كثر، كلٌ في مجاله. بعد عقد من الغضب والحلم، من العمل والفهم، من محاولات الإصلاح والتأقلم مع الهوامش، من التجربة والمطالبة والاعتراض، وصلنا كلنا لنفس الملاحظة: أن العالم كله مأزوم وفي طريقه للتغير، وأن مجتمعاتنا ستُسحق إذا لم نشتبك مع هذه التحديات. ومنها وصلنا لنفس النتيجة الحتمية؛ أن النظام الحاكم عائق أساسي أمام إطلاق طاقات المجتمع لتجديد نفسه وتحديث مؤسساته حتى يتمكن من الاشتباك مع هذه التحديات. لذا ما تفاجأنا بالثورة وإنما طلبناها، وما استغربنا إلهامها لحركات إحتجاجية في أوروبا وأمريكا، ألم تلهمنا إحتجاجات سياتل وجنوة؟ ألم نحتج معًا ضد الحرب على العراق؟ ألم ترتبط جهودنا في التغيير والإصلاح بنقاشات مفتوحة ونضالات مشتركة ومجتمعات افتراضية جامعة لرفاق من كل القارات؟ثم هُزمنا، وهزم معنا المعنى. ومن يوم هزيمتنا ما طرح موضوع مركب إلا وسُفّه سريعًا حتى يصعب الفهم ويستحيل الفعل. فأزمة الطاقة سببها موظف مرتشي بيلعب في السكينة، أو سببها غزة، وأزمة الدولار سببها تعيين ابن أخو عبد الحكيم عامر أو شركات صرافة إخوانية. حسمت السلطة أمرها، فالمعنى خطر، والانتصار له جريمة، والمشغولون به أعداء، وما سلوكيات مثل التواصل مع العالم لمحاولة إدراكه والتأثير فيه، أو نقد أوضاع قائمة والتحذير من أزمات قادمة، أو الانخراط في عمل فردي أو جماعي بغرض التأثير على الأسواق والمؤسسات، إلا إرهاصات لحروب الجيل الرابع. قُضي الأمر. هُزمنا وهُزم معنا المعنى، وكما كنا في كل خطوة نتأثر بالعالم ونؤثر فيه، كانت هزيمتنا عرضًا وسببًا لحرب أوسع على المعنى وعلى جريمة أن يسعى أفراد لمجال عام عابر للحدود يسعون فيه لتقارب وتبادل وتواصل، بل وتشاحن يسمح بفهم مشترك للواقع، وبأحلام متعددة بعوالم بديلة. أنا في السجن سعيًا من السلطة لأن تجعل منا عبرة. فلنكن عبرة إذن ولكن بإرادتنا.‬ الحرب ضد المعنى لم تُحسم بعد في باقي العالم.‬ لنكن عبرة لا فزاعة، لنتواصل مع العالم مجددًا، لا للاستغاثة ولا للبكاء على أطلال أو لبن مسكوب وإنما لاستنباط دروس وتلخيص خبرات وتكثيف مشاهدات عساها تفيد المناضلين في زمن ما بعد الحقيقة. عن نفسي لم أخرج من عقد الغضب إلا بدروس بسيطة، أهمها أن كل محطة من محطات الجدل والصراع في المجتمع فرصة، فرصة للفهم وفرصة للتشبيك وفرصة للحلم وفرصة للتخطيط. حتى لو بدت لنا الأمور بسيطة ومحسومة وحددنا انحيازًا مبكرًا لأحد أطراف الصراع، أو انصرافًا مبكراً عن الأمر برمته، يظل انتهاز تلك الفرص لتعاطي وإنتاج المعنى ضرورة، بدونها لن نتخطى الهزيمة أبدًا.تعلمت أن السلطة مجرد عائق. التحديات الحقيقية أممية، لذا تتضاعف أهمية انتهاز فرصة الجدل عندما يتعلق الصراع بأمور تتخطى الحدود. أخيرًا، الانحياز للطرف الأقوى غالبًا غير مفيد. القوي لا يحتاج منك إلا ترديد جمله الدعائية. الضعيف كثيرًا ما يكون مزعجًا بقدر ما هو منزعج. صاحب حجة هشة ومنطق متهافت بنفس مقدار هشاشة موقفة من المجتمع وتهافت أسباب أمانه وبقائه. لذا، فالانحياز له ولو على سبيل التجربة، محفز لتفكير وتحليل وتقصي وخيال أعمق. كنا، ثم هُزمنا، وهزم معنا المعنى. ولكن لم نفنَ بعد وما قُتِل المعنى. ربما كانت هزيمتنا حتمية، ولكن الفوضى الحالية التي تجتاح العالم سيتمخض عنها عاجلًا أم آجلًا عالم جديد، عالم سيحكمه ويديره بالطبع المنتصرون، ولكن لن يقيد الأقوياء، ويصيغ هوامش الحرية والعدل، ويحدد مساحات الجمال وإمكانات العيش المشترك إلا ضعفاء تمسكوا بالانتصار للمعنى، حتى بعد الهزيمة.</t>
  </si>
  <si>
    <t>في مثل هذا اليوم تحديدًا، في 21 أكتوبر، يمر على اعتقالي عامان، وهي مناسبة لتقديم كشف حساب لأجيال ثورة 25 يناير، وقد يتساءل البعض عن دافعنا، نحن الأجيال المرتحلة (أبلغ من العمر ثلاثة وخمسين عامًا) لتقديم كشف حساب لأجيال ثورة الخامس والعشرين.هناك أسباب متعددة لذلك، أولها أن ثورة 25 يناير بالنسبة لي هي تعبير عن نموذج معرفي جديد، هو نموذج «الميديا الجديدة»، الذي يقوم على انعدام المطلق البشري والسياسي والفكري واختفاء المرجعية في هذه المجالات جميعًا، وهو يعتمد على النفعية والعملية والممارسة أكثر من اعتماده على التنظير (انظر مقالي في الشروق «الثورة المصرية والإعلام الجديد.. قراءة في النماذج المعرفية») وتنطلق منه التعددية.تمثّل ثورة 25 يناير تدشينًا لما يمكننا أن نطلق عليه «الجمهورية الجديدة» أو «مصر الجديدة»، وأنا أدرك أن 25 يناير وأجيالها في أزمة كبيرة الآن، ولكنها أزمة مؤقتة، فما أحدثته هذه الثورة من تداعيات أعمق مما يتخيل من يريدون إعادة مصر لقديمةا.ألم تكن الحملة الفرنسية على مصر عام 1798 إعلانًا عن انتهاء النموذج المملوكي في المعرفة والحكم؟ ألم تبت مصر، بل والمنطقة، بعدها غير ما كانته قبلها؟انتهت المطلقات التي سيطرت على العقول، وبالأخص الدولة الوطنية، الجيش الوطني، المؤسسة الدينية، التنظيمات الدينية والسياسية، النخبة السياسية، الأفكار السائدة، القضاء الشامخ، وتكسرت أصنام السياسة والفكر والتدين الشكلي، وغيرها في المجتمع يوم الفتح.أدرك أن هذه الأصنام تحأول إعادة القداسة لنفسها مرة أخرى، ولكن متى شهدنا صنمًا متكسرًا يعود مرة أخرى، إلا بالقمع والإكراه والقبضة الأمنية؟ قل جاء الحق وزهق الباطل المعرفي والسياسي والفكري والذي قامت عليه حياتنا.أما ثاني الأسباب وراء تقديم كشف حساب لأجيال 25 يناير، فهو أن الإيمان باستمرار هذه الثورة، وبقدرة أجيالها على تغيير وجه مصر، هو ما خفف عليّ آلام التعذيب وسياسات العزل والحبس الانفرادي التي تعرضت لها في سجن العقرب. فأنا في حبس انفرادي وممنوع تمامًا من التريّض لمدد طويلة أو حتى لمدة ساعة واحدة فقط، وتُمنع عني الزيارة لمدة تصل لأربعة أشهر، ويجري التلاعب بالعلاج حتى يكاد يكف بصري (لا أرى بإحدى عينيّ، والأخرى لا تعمل إلا بكفاءة 10% فقط)، يُنتهك الجسد وأُهدّد الضرب أنا وكل من حولي، إلخ (انظر مقالي «بين فقه الاستحلال وممارسات الاستباحة»).قد يصفني البعض بـ«الحالم»، فالثورة انتهت وعادت مصر إلى أسوأ مما كانت عليه، ولكني أقول إنه رغم مرور هذه السنوات إلا أن الثورة بادية في حالة الإحتجاج والرفض لما يجري، ومراجعة ما كان والتفوق والتطلع للجديد. هي حالة نفسية وشعورية وفكرية ومعرفية تنتظر اللحظة المناسبة لتعبر عن نفسها وشعلتها مدوية: مصر القديمة يجب أن ترحل!أما ثالث الأسباب فهو شخصي صرف، فأولادي الثلاثة هم من أجيال هذه الثورة، المعبرين عن تطلعاتها وآمالها ونموذجها المعرفي، أتعلم منهم حين أحاورهم، وأرجو أن أكون في مثل جرأتهم الفكرية والسلوكية، وقدرتهم على النقد والمراجعة.وعندما أشير إلى أجيال 25 يناير بالجمع، لا بالمفرد، فأنا أعني أجيالًا قد سبقت بالجهاد والنضال، وأجيالًا ستأتي بعدهم لتستكمل مسيرتهم.الديمقراطية الاجتماعية أولى اللبناتفي أواخر 2010 وأوائل 2011، أصدرت مع مجموعة من الأصدقاء، وعبر ورش حوار ممتدة، وثيقة تمكين الأسرة المصرية، وهي وثيقة تستند في جوهرها لمفهوم الديمقراطية الاجتماعية الذي يعي ضرورة إشاعة ونشر قيم الديمقراطية الأساسية في المجتمع ومؤسساته المختلفة، خاصة مؤسسات التنشئة من أسرة ومدرسة ومسجد وكنيسة، فتكون هذه القيم الديمقراطية ثقافة عامة لأفراد المجتمع داخل مؤسساته، ويجب أن تكون هذه الديمقراطية الاجتماعية بمتانة جذور الديمقراطية السياسية، فتكتسب قوتها وصلابتها.وهنا، وأنا أقدم لكم رسالتي هذه، تحين الإشارة لعدد من الملاحظات: الملاحظة الأولى هي أن جوهر الثورة يلخص شعاراتها؛ عيش، حرية، عدالة اجتماعية، كرامة إنسانية. لذا يجب أن تسترد الثورة هذا الجوهر الذي جرى الانحراف به وعنه، منذ الأستفتاء على التعديلات الدستورية في مارس 2011، بما أدى للانقسام المبكر بين قوى الثورة، وبما دفع بعض هذه القوى بدوره لرفع شعارات الهوية، ودفع البعض الآخر لرفض بناء المؤسسات السياسية بالإنتخاب.الملاحظة الثانية هي وجوب الوعي بأن المؤسسات التي تفتقد العقيدة الديمقراطية داخلها لا يمكنها إنتاج الديمقراطية، حتى وإن تزينت ببعض الإجراءات الديمقراطية، مثل الإنتخابات، وحتى إن أعلنت بياناتها ووثائقها مساندتها للديمقراطية، ففاقد الثقافة الديمقراطية لن يعطيها.الملاحظة الثالثة هي أنه من حسن الطالع أن مؤسسات التنشئة الاجتماعية في مصر تآكل دورها، ولم يعد لها الدور الاكبر في إرساء قيم المصريين وثقافتهم، فهي في جوهرها تقوم على الاستبداد والسلطة الأبوية، ولا تُشيع غيرهما في المجتمع، وربما كانت أحد حسنات أزمتها أن أجيال ثورة 25 يناير قد تحررت منها واعتمدت على مصادر ومنابع أخرى للتنشئة.التوافق مفتاح التحول الديمقراطي في الفترات الانتقاليةفي أواخر 2011، بدأت جهودي في محاولات بناء التوافق بين القوى السياسية، بإجراء حوار حول حوكمة المؤسسات السياسية في الفترات الانتقالية، بهدف بناء قواعد تحكم إدارتها وكيفية تولي المناصب الأساسية فيها، مرورًا بالحوار بين بعض الأطراف في جبهة الإنقاذ وجماعة الإخوان قبل الثلاثين من يونيو، وانتهاء بوثيقة تقوية المسار الديمقراطي بين القوى السياسية المصرية قبل إنتخابات مجلس النواب لعام 2015، بالإضافة لمحاولة إجراء عملية النقد الذاتي بين قوى وأفراد التغيير، بغرض استخلاص الدروس لدعم التحول الديمقراطي في الفترات الانتقالية التي تطورت بناء على رغبة هذه القوى في تصميم عملية حوار بينها بهدف استعادة المسار الديمقراطي.تعلمت من عمليات الحوار عددًا من الدروس الهامة، كان منها:1- إن التوافق حول حد أدنى من القواعد التي تحكم العملية الأساسية هو الضمان لاستمرار التحول الديمقراطي في الفترات الانتقالية.2- إن الاستقطاب بين قوى التغيير هو المدخل الأساسي لتمكين الثورة المضادة والقوى المعادية للديمقراطية.3- للأسف، فإن المكون الديمقراطي ضعيف لدى أغلب النخب السياسية من الصف الأول، ناهيك عن ضعفها وعدم ثقتها في ذاتها، أو رغبتها في امتلاك ثقة الآخرين، وانسياقها وراء السلطة وهرولتها وراء المغنم السريع، أما الشباب النافذ في القوى والحركات السياسية فهو أقدر على بناء التوافق وتجاوز الاستقطاب، ربما لأنه لا يصدر عن نفس النموذج المعرفي، وهذه وهذا لا ينفي بالطبع وجود قطاعات شابة تفكر بنفس طريقة قياداتها.4- إذا كان الحوار والقدرة على بناء التوافقات ضعيفة بين القوى السياسية، فإن الحوار داخل الكيانات منعدم، ويفسر هذا ما شهدناه من تشققات وانقسامات داخل هذه الكيانات بعد الثورة.5- أخيرًا، فإن الاستقطاب يجب أن يكون حول مسألة الديمقراطية، أي بين قوى ديمقراطية وقوي غير ديمقراطية، وليس على أساس المرجعية الفكرية، فلكلٍ مرجعيته التي ينطلق منها، ويظل الأهم هو تفسيره لهذه المرجعية.تمكين الشبابمنذ تجربة رئاستي لتحرير موقع «إسلام اون لاين»، بين 1999 و2010، تعلمت أن العمل مع الشباب متعة، خاصة إذا جرى انتقاؤهم بعناية.بدأت التجربة وكان عمري 35 عامًا، ولا يكبرني سوى الأستاذ توفيق غانم الذي كان أكثر مني إيمانًا بالشباب وبقدرتهم على الإبداع والعطاء والتميز، ومنذ ذلك الحين وأنا أعمل مع الشباب، أتعلم منهم الإبداع والمبادرة وسرعة الإنجاز والتطور الدائم. ورسخت قناعاتي عندما بدأنا بعض المشاريع التجريبية لتمكين الشباب، فكانت الخلاصة أن:1- من لم يترك مكانه للشباب طواعية لا يمكّنهم بل يقول ما لا يفعل.2- الشباب في مصر طاقة تغيير كبيرة لواقع مجتمعاتهم المحلية، وهم لا يفتقدون إلا للقدرة على العمل سويًا لأحداث هذا التغيير، أما الخبرات والمهارات والأفكار فيسهل اكتسابها.3- المبادرات الشبابية تتجاوز طريقة عمل التنظيمات التقليدية، فهي مبادرات تشبيكية بين جهود الأفراد داخلها، وبين المبادرات المتعددة، وفيها تدأول للمسؤولية القيادية، دون تراتبية تقيّد السلطات على المستوى المحلي، ولا تفهم اللغة التي يتحدث بها هؤلاء الشباب.أذكر محافظ أسوان الذي قضى في رتبة «اللواء» سبع سنوات قبل أن يتلقى تكليفًا بأن يكون محافظًا، أذكره وهو يتحاور مع الشباب كأنه ما يزال في معسكر التجنيد وهؤلاء هم المجندون الجدد.4- الاختراقات الأمنية والتنظيمية الحزبية للشباب من أهم معوقات العمل المشترك، والاختراقات الأمنية معروفة، أما الحزبية فالمقصود بها رغبة الأحزاب، التي ينتمي لها هؤلاء الشباب، في توظيف مبادراتهم لصالحها. عندما تريد أن نعمل سويًا فعليك خلع عباءة الانتماء الحزبي والتنظيمي.وأخيرًا، لا حديث عن تمكين الشباب دون حرية كاملة داخل أحزابهم وتنظيماتهم وفي المجال العام، فبدون حرية يكون الحديث عن «تمكين الشباب» رطانة فارغة المضمون والمستوى، فالشباب روحه في الحرية يتنفسها، فهي كالماء والهواء.المحافظة على كيان الدولةاستقر وعيي على ضرورة التمييز بين النظام، أي نظام، وبين كيان الدولة الذي يجب الحفاظ عليه، ولكن في نفس الوقت فلا يمكن الحفاظ عليه دون تجديد وإصلاح مؤسساته، عبر بناء نظام ديمقراطي قادر على تلبية الاحتياجات العامة للمصريين جميعًا دون تمييز.دفعتني هذه القناعة للمساهمة مع عدد من الأصدقاء في مشروع «مصر 2030»، بالإضافة لبناء استراتيجية للتعامل مع القضية السكانية، مع المجلس القومي للسكان، واستراتيجية انتقالية لتمكين الأسرة المصرية مع اليونيسيف، فماذا تعلمت من ذلك كله؟1- كانت «مصر 2030» مبادرة أهلية جرى السطو عليها من قبل سلطة الثالث من يوليو، فقط بهدف التزين بها، وجرى تغيير مضمونها الديمقراطي، خاصة في المحور السياسي. إن قوة المبادرة الأهلية تكمن في استقلالها، وهذا لا يعني خلق مجال مشترك مع السلطة، ولكن السلطة في مصر تبحث عن السيطرة والهيمنة على الجهد الأهلي مع تفريغه من مضمونه.2- البيروقراطية المصرية الآن في أدنى مستوياتها، وهي لا تنقصها الاستراتيجيات، فهي كثيرة ومتعددة، ولكن تنقصها الكفاءة لتنفيذها، في غياب التنسيق بينها وكثرة الصراعات بين أفرادها والافتقار للمحاسبة.هذه بعض الدروس التي تعلمتها من مسيرة عملي في الفترة من 2011 حتى الآن، وتظل هناك دروس أخرى في مجالات العلاقة بين المسلمين والمسيحيين في مصر والمنطقة، والمرأة بين الإنصاف والتمكين (انظر مقالي: مصر يجب أن تتصالح مع شعبها)، بالإضافة لملف الحركات الإسلامية الذي أفضّل أن تُفرد له سلسلة مستقلة من المقالات.</t>
  </si>
  <si>
    <t>كان البنا.. ذلك الشاب المجدّد.. قد أبدع في التوجيه نحو بناء الفرد المسلم؛ فعدد صفاتًا عشرة استقاها من مشكاة النبوة، ودفع أتباعه نحو التحلّي بها.. بالفعل كانت صفاتً ملهمة أجملت لديَّ فهم صحيح الدين.. كانت تدفعني نحو الاتزان دفعًا.. نحو الشمولية.. نحو الإحاطة بالإسلام من كل الجوانب.. ولكني بعد أن بدأت الرحلة صرت أتساءل!! .. هل كان تكويني الفكري متزنًا؟ هل كانت المحتويات الثقافية التي أتلقاها داخل المحاضن التربوية كافية لحدوث ذلك الاتزان؟! لحظة.. هل ترون ما أرى؟! .. نعم .. ذلك الفارس العابس القادم من أقصى الأقاصي.. من أبعد نقطة على الكيبورد!! .. نعم هو. على رسلك أيها المغوار الجسور.. اغمد سيفك أرجوك؛ فأنا أعلم.. وعزة وجلال الله أعلم !.. أعلم أن الإمام البنا قال معقبًا على صفاته العشرة: ... وهذا واجب كل فرد على حدته .. أراك تريد القول: إذن لا تلق بلائمة خيبتك الشخصية على الجماعة!.. حسنًا .. اهدأ الآن، والتقط أنفاسك فارسي؛ فأنا أستوعب كلماتك تمامًا .. هدئي من روعك قليلًا وحأول أن تستظل تحت إحدى أشجار مزرعتك السعيدة ! بالطبع كنت أسعى بذاتية نحو الاتزان .. نحو تكوين الفرد ذي الصفات العشرة .. ما فتئت أحأول أن أقوم عودي بينها .. أيضًا كنت ولا أزال أثني على الجماعة جَهدًا يألوه أفرادها ومربُّوها صوب ذاك التكوين. الآن وبعد أن بدأت رحلة الأسئلة .. صرت أتعجب !.. من جماعة ترى الإسلام نظامًا شاملًا، والسياسة جزء أصيل منه، ولكنها أبدًا لم تكن تؤهلني لفهم قواعد تلك اللعبة؛ اللهم إلا من محاضرات متواضعة الكم والكيف عن أحداث!.. وربما متابعات فيالأسرة الأسبوعية لما آلت إليه الأوضاع في البلاد.. أو في الأغلب توجهات من القيادة ورسائل من فضيلته؛ كنت أنصت حينها وأتابعها وكأن على رأسي سربًا من الطيور ! .. كنت أتوهم حينها إدراكًا للأمور كالذي وصل إليه كيانوريفز - نيو - في the matrix .. أجلس مع أصدقائي من غير الإخوان محللًا للواقع السياسي؛ فأتقمص دور ليونارد دي كابريو - دوم كوب - في Inception ولكن تبين لي أني لم أكن أحمل من الحكمة أكثر مما حمله المعلم إبراهيم سردينة في لن أعيش في جلباب أبي! كانت تلك الأنشطة التوعوية التبصيرية - زادي السياسي - موسمية ؛ فهي تزيد وتتكثف حينًا ، وتقل وتنحسر أحيانًا فقبيل الإنتخابات مثلًا كانت الأحاديث بين الإخوان تتزايد عن الربط الإنتخابي -حصر وتواصل مع أعداد معينة من الناخبين- ، وعن سهم الإنتخابات -مبلغ مالي يدفعه الأفراد طواعية لدعم الحملة الإنتخابية-، وربما عن محاولات فهم أنظمة الإنتخاب والترشح -، (فردي/قائمة نسبية ..عقد مقارنات بينهما ..أفضلية كل منهما لنا وفرص الفوز... ) - ، وحينما كان يحين موعد الإنتخابات ترانا نحشد لخوضها الصفوف ، ونستدعي للمعركة أسبابها، ونعبئ الصف المجاهد بتعبئة تفوق التعبئة العامة للجيش !؛ فكم من فئة قليلة غلبت فئة كثيرة ، والنصر دائما مايكون صبر ساعة ، والإسلام قطعًا هو الحل .. نادرًا ماكنت ألمس حديثًا جادًا عن إحصائيات أو أرقام .. عن برامج إنتخابية.. عن خطط زمنية واضحة المحطات.. فقط شعارات برَّاقة .، تتفنَّن في الخلط والمزاوجة ، وربما المزأولة.. للبؤساء أمثالي ! النضارة.. النضارة ، إسلامنا ده كله حضارة ! .. الإسلام أمل الأمة !! .. علّم ع الميزان علامة .. تشهد لك يوم القيامة !!! ... لا بأس .. أنا أعشق الشعارات أنا بطبيعتي كائن زيَّاط أحب التنطيط ، ومثلي في الإخوان كُثُر .. حتى وإن كانت سمات البعض الآخر منهم تميل إلى الهدوء والعزوف عن السياسة؛ فعليهم حتمًا أن يشاركوا في الأمر؛ ففي الرقاب لله بيعة .. لدين الله .. للتنظيم الذي يخدم الدين .. للمرشد الذي يقود التنظيم .. لإخوانك اللي فوق . طاعة واجبة لهم؛ فهم على غير معصية ! إذن فليسقط الاستقلال ولتحيا الشعارات .. إذا كان هتلر قد تحدَّى الدنيا من حوله فقال: أعطني سلاحًا ألمانيًا وجنديًا فلسطينيًا وسوف أجعل أوروبا تزحف على أناملها ، وإذا كان جوزيف جوبلز وزير إعلامه قد قال : أعطني إعلامًا بلا ضمير ؛ أعطك شعبًا بلا وعي فأنا على استعداد تام بأن أنازع ذلك الأخرق القصير ذا الشارب الصغير ، هو وصاحبه .. مستعد أن أتحدَّى النازية وأهلها فأقول لهم : أعطني شعارات فضفاضة ؛ أعطك أي حاجة في رغيف! أحيانا .. وفي غير ذات السياق السابق ، كنت أحضر مستمعًا إلى مواد توعوية سياسية جادة ، ولكنها - وللأسف - وعلى ندرتها كانت ذات محتوى مترهّل يفتقر إلى تماسك يقيم صلب فكري المشرد ! اممم .. يبدو أنني في ورطة جديدة ؛ لقد عاد من جديد .. عاد الفارس المغوار .. الصارم البتار ... أهلًا وسهلًا .. كيف كانت المزرعة ؟ _ ....................................! _ هدّئ من روعك أخي الكريم ؛ إنها مجرد كلمات !؛ هذيان من شخصي المريض !! .... بالمناسبة .. ما اسمك فارسي النبيل ؟؟ _ ......................................!!. _ أرجوك دع عن وجهك الجميل ذلك العبوس المخيف ، وأخبرني صديقي قبل أن تنقضَّ عليَّ بسيفك .. جماعة بحجم الإخوان تولي السياسة قدرًا كبيرًا من اهتماماتها وتنخرط في كافة الأنشطة السياسية ؛ هل تؤهل أفرادها لممارستها بقدر كاف يتناسب مع ذلك الاهتمام الكبير ؟. بدأ يرد في حدة: _ أولًا .. بالإخوان قسم كبير يختص بهذا الشأن ، ويشارك في إعداد رؤاه وخططه وبرامجه نخبة من عباقرة الجماعة .. لجنة مركزية من المختصّين ... ثانيًا .. كل من يشارك في هذا المضمار ، نائبًا برلمانيًا .. نقابيًا .. رجل دولة .... ؛ الكل يتم إعداده وتأهيله بقدر عالٍ جدًا من التخصصية .. ثالثًا .. الحزب دائمًا يعقد الأنشطة التثقيفية وأمثالك يتكاسلون عن الحضور .. رابعًا.. وهذا هو الأهم .. أنت من القواعد ! وما يعنيك أنت بالتأهيل لذلك الامر ؟!! كان رد فارسي قويًا .. مكثفًا .. حاضرًا .. حقًا ألجمني ! بالرغم من خلو حديثه من أية شواهد تلمس واقعًا سياسيًا نحياه، إلا أنه ألجم لساني حقًا فلم أستطع أن أرد عليه .. لم يتبادر في ذهني سوى لون كنت أود أن أخبره به !.. انسحبت في هدوء وأنا أتردد في نفسي .. هل أخبره بلونها ؟!!.. آثرت السلامة ورحت أنصرف من أمامه معتذرًا .. لم أفكر بعدها إلا في كلمة واحدة من بين كلماته آلمتني .. خدشت حيائي وجرحت مشاعري !!؛ أنا واثق من أني رجل وهو نعتني ب أنت من القواعد ! .. هل كان يقصد بالفعل أني من القواعد من الرجال ؟! أثناء رحلة التساؤلات ، قرأت قواعد في الممارسة السياسية لـ جاسم سلطان .. كتاب حوى من قواعد اللعبة السياسية واحدًا وعشرين قاعدة مقسم إلى ثلاثة فصول، يطوف بك كاتبه المبدع بشرح مبسط بامثلة لكل قاعدة؛ لتدرك بعد مطالعته جوهر السياسة وموازين القوى وأنواعها .. كيف تتعامل وفق فن الممكن إذا كنت طرفًا ضعيفًا .. كيف تكون المناورة .. كيف تحمّل طأولتك السياسية ما تحتمله وكيف تحافظ على الروافع .... كتاب على صغر حجمه وبساطة محتواه وبعده عن التعقيد ؛ فإنه جعلني بعد إسقاطه على الواقع أدرك يقينًا أن مؤسستي كانت تمارس أمورًا هي أبعد ما تكون عن السياسة ، وأن المشكلة هي أعمق بكثير من مجرد ضعف تأهيل القواعد ! ؛ إنها مشكلة تتعلق بـ القواعد من الرجال حين يرجون نكاح السياسة.</t>
  </si>
  <si>
    <t>[في الأُفُقِ نُورْ] (1) اسْمَحْ لي أن أحكيَ لكَ. هذا ما حدث بالضبط. منذ شهور, رئيس مباحث السجن بلهجةٍ صارمةِ فاجأ الجميع بعد أن فتح باب الزنزانة ليلًا, وطلب منا الخروج لساحة العنبر ريثما ينتهون من تفتيش زنزانتنا. الكل لا يُفتح الباب ليلًا للمعتقلين, إلا في حالة مرض أحدهم بشدة تستدعي الخروج وحدَه لتلقي علاج بائس من مستشفى السجن. قبل دخول الباشا بساعات كنتُ أسأل الله أن نخرج سويًا لنرى سماء الليل.. لنأنس لسكونه.. لنتنفس رائحته بعيدًا عن عطن الزنزانة, وقد كان. خرجنا, وانطلقت كمهرٍ انفّكَ لجامه في حقلٍ فسيح. كنت أركض حافيًا بفرحٍ طفولي يبدو غريبًا داخل مشهد تؤطرة الجدران والقضبان. سرت بيننا حالة من اللعب والمرح, وبين الضباط حالة من الذهول أو الاستهجان ربما, لم أهتم. كنت أنظر للسماء, أقفز, أتنفسُ, أشكرُ الله, وأغني.. بعد الفورة الأولى, استلقيتُ أرضًا على ظهري. أطبقتُ جفني فداهمتني رغبة عنيفة أن أفتح أبواب الزنازن كلها ليشاركني جميع السجناء الانطلاق. قمتُ, ألصقت وجهي بالقضبان وأمسكتها كمن يريد ثنيها بينما أتأمل الأبواب المصفدة. لحظتها كان رفاق الزنزانة بدأوا التَحَلُّق في مجموعات ثرثرةٍ متناثرة. رغبتي تزداد إلحاحًا ولكن لا سبيل. السجن يروّض رغبات الإنسان بسياط القضبان, حتى تمسي خاضعة بشكل ما. قد يستطيع المرء أن يؤلف نغماتِ رغباته الحبيسة لحنًا رائقًا, فيصل لحالة من الصفاء الروحي لا يعرفها إلا الرهبان في صوامعهم, المتصوفون في خلواتهم وبعض السجناء في زنازنهم. وقد لا يستطيع المرء, فتندفع هذه الرغبات إلى الداخل بدلًا من الخارج وتغدو مُركّبَات كبتٍ حادة تدفع صاحبها إلى الانهيار أو التطرف. هكذا كنت أفكر عندما طلب مني أحد رفاق مجموعات الثرثرة بصوتٍ عالٍ, وبلا مقدمات فوزي.. ألق لنا قصيدة. أصبح مطلبًا جماعيًا في ثوان خلالها كنت قد حسمت أمري: قد لا يكون بوسعي أن أفتح الأبواب.. لكنني سأثقب في كل جدار ثغرة. وقفتُ في منتصف الساحة.. ألقيت مقطعًا من الرقيم.. طلبوا المزيد.. حكيتُ لهم عن أحلام المتنبي الشاعر النبيل, واستبداد كافور الحاكم الخصي.. ثم ألقيتُ للمُتنبي أقوالٌ أخرى, ليبدأ الرفاق داخل زنازنهم في التجمع حول فتحات الشبابيك ونظارات الأبواب, وأسمع منهم صيحات إعجاب, طلبات مواصلة, أو.. تكبيرات! لم أفتح لهم الأبواب لينطلقوا معي كما تمنيت, لكنني لم أرضخ. الضباط أنفسهم وقفوا متأهبين منذ بدأتُ الإلقاء, وكأنني أشهرتُ سلاحًا في وجوههم.. لم أهتم بهم. فقط كنت أحأول أن أحمّل نبراتي شيئًا من سعة السماء.. من لطف النسمات.. ومن جموح الليل لأمرره للرفاق في زنازنهم. صوتي كان عاليًا يكادُ يدق الحديد قبل أن يدخل لهم, وإلقائي كان حقيقيًا كما وصفه لي بعد ذلك رفيق الرحلة وسَنَدِهَا.. مُصطفى. في تلك الليلة, قبل أن أنام, قفزت إلى ذاكرتي الجملة التي لم تَغِبْ عنها منذ اعتُقِلْتُ. صوتك عالي.. وما بتسكتش. قالها لي ضابط في سلخانة التعذيب لم يشترك مع أصدقائه في حفلة اللكمات, حأول أن يلعب معي دور الودود الرحيم لينتزع من المعلومات ما عجز عنه أصدقائه. قال بعد أن يئسَ أنه متأكدٌ أن لا علاقة لي بالقضية محّل التحقيق, ولا بأي شكلٍ من أشكال العُنف أو الشقاوة على حد تعبيره, وأنني جئتُ هنا, ولابد أن أبقى فقط لأنَّ صوتك عالي.. وما بتسكتش أكتبُ لكَ الآن وأعرفُ أن الضابطَ الودودَ, ربمَّا يقرأُ هذه الأسطر بنفسه.. اسْمَح لي أن أخاطِبُهُ: مرحبًا بكَ مرةً أُخرى يا باشا. هل تذكرني؟ أنا بالطبع لم أبصر وجهكَ لأذكره أصلًا, لا أذكر عن لقائنا سوى الظلام الذي أسكَنتْنِي فيه غَمَامتُكَ.. الظلام الذي علّمني كيف أقدس النور, وأحميه, وأمررُه للرفاق داخل زنازنهم ولو على جناحي قصيدة.. آه, وبالمناسبة أودُّ أن أؤكد لك, صوتي أصبح أعلى.. وأعلى.. ولن أسكت. (2) إن مسيرة النضال هي ذاتها مسيرة المعرفة, فهي مسيرة باردة يعتريها الشعور بالوحدة والخوف من المجهول.. في حالة السجن كما في حالة الحصار, قمة النضال هي أن تبقى قادرًا على السؤال.. - ميلاد. اليوم هو أوّل أيام عامي الرابع داخل السجن. عمري تجاوز ربع القرن بأشهر. كبرتُ. صارت لي ذاكرة تغصُ بالندوب. أعترف أنني خلال هذه السنوات مررتُ بحالاتٍ من الوهن, اهتز فيها إيماني بذاتي.. بمبادئي.. بل وبالله أحيانًا. لكنني عُدتُ. دائمًا ما أعود عبر الكتابة, الكتابة هي سؤالي, هي طريقتي الوحيدة لأسائل هذا العالم, وأتحدّاه في بحثٍ عن معنى الحق, الخير, الجمال, العدل.. والحب. الكتابة هي طريقتي الوحيدة لأنير لنفسي وللبشر من حولي طريقًا نفتش فيه معًا عن الحقيقة, بعيدًا عن منحدرات الزيف وفخاخ الصمت. إن الكلمة سرُّ هذه الحياة وسحرُها. اقرأ. في البدء كانت الكلمة. يؤمنُ البشر بهذه الحقيقة لكنهم كثيرًا ما ينسونها, ويستسلمونَ للصمتِ حين تحيطُ بهم طلقات الجنرالات المستبدين.. أذرع البنوك الأخطبوطية.. أو جدران السجونِ السميكة. نصحني بعض أصدقائي أن أكتب عن أشياء أخرى مُنطلقًا خارج السجن, وبقيتُ أنا مُصِّرًا أن أغوص لعمق السجن أكثر قراءةً وكتابةً. أفتش عن أدب السجون دائمًا. أريدُ أن أعرف ماذا كتب هؤلاء البشر اللذين تعلقوا مثلي أحياءً في قبور, أن أعرف كيف يواجه الإنسان مصيره.. ويحمي ذاته من التآكل. للسجون جدرانٌ كالمرايا, يستطيع المرء أن يرى روحه عارية فيها بدقة متناهية. هنا تستطيع أن ترى الإنسان في نبله وخسته, في بطولته وعجزه. إن السجن تحدٍ شامل للإنسان على قدرته أن يظلّ.. إنسانًا. يقول صديقنا ميلاد _ الذي لا أعرف إن كان شخصية حقيقية أم متخيلة, فقط استمعتُ لتسجيلٍ منقولٍ عن رسالة كتبها من سجنه, فاتخذته صديقًا, وأوردت الاقتباس في أول الفقرة من رسالته.._ يقول: إن الكف عن الشعور بالصدمة والذهول أو بأحزان الناس ومعاناتهم, وإن تبلُّد المشاعر أمام مشاهد الفظائع كان بالنسبة لي هاجسي اليومي ومقياسي لمدى صمودي وصلابتي.. جوهر الإنسان العقلي هو الإرادة, وجوهره الجسدي هو العمل, وجوهره الروحي هو الإحساس.. والإحساس بالناس وبألم البشر هو جوهر الحضارة الإنسانية, وهذا الجوهر تحديدًا هو المستهدف في حياة السجن عبر الساعاتِ, والأيام, والسنين... أقرأ وأكتب لأحمي هذا الجوهر من الضياع. بوسعي أن أجزم الآن أن الشعر تحديدًا طوال هذه السنوات كان كوة النور التي تحميني من فقدان هذا الجوهر. قد لا تقوى القصيدة لفتح باب أو هدم سور, وقد تظل الكلمات طيورًا مهاجرة بين سماوات القلوب لدهور دون أن تحط بعشٍ واحدٍ في وطن قائلها, لكنها دائمًا _وإن طال المدى_ تعود لأوطانها حاملة النورَ الحقيقيَّ الكفيل بتغيير هذه الأوطان. حالًا بينما أخط لك هذه الأسطر, عادني ذكرى لقائي البعيد والوحيد معك, بعد أحد لقاءات الجمعية الوطنية للتغيير: - طب حضرتك تفتكر العمل الثقافي أقدر وأولى في تغيير البلد ولّا العمل السياسي؟ = بص.. إن لم نشارك جميعًا في تغيير الأوضاع السياسية لمصر ستبقى كل محاولات البناء الثقافي كالحفر في الماء والنحت في الهواء. لازم الثقافة, الفن, الأدب والشعر يشاركوا في التغيير دا.. بجدية. صاحب الإجابة كنت أنتَ الشاعر عبد الرحمن يوسف, منذ ست سنوات, في نهاية عام 2010 تقريبًا, وصاحب السؤال كنتُ أنا, أو للدقة ذلك الفتى في عامه التاسع عشر والذي شاركتَ أنتَ بشعرك وبتواجدك السياسي في تشكيل وجدانِهِ. سألتُكَ. أجبتني. ذهبتُ بعدها وجوابك مُحلقٌ في ذاكرتي.. أذكره جيدًا.. أذكر ابتسامتك.. نبرة صوتك المشعة بالأمل رغم ما كانت تعانيه مصر.. كما وأذكر جدًا القصيدة التي ألقيتَها أنتَ يومئذٍ في الأُفقِ نور. لم أكن أتخيل أن السنوات ستمر خطفًا هكذا, وأنك بنفسك من ستكتب لي مقدمة ديواني الأول. فرحتُ بحقٍ عندما قرأتُ المقدمة.. وقررتُ أن أكتب لك لأحكي بعضًا مما نعايشه بالداخل, حكيتُ ليلة التفتيش تلك تحديدًا لأني أحبها, ولأنها _لسبب ما لا أعرفه_ مرتبطةٌ في ذاكرتي بِكَ. أستاذ عبد الرحمن يوسف, هل تسمح هذه الذاكرة المشتركة بيننا أن أُبدِّلَ النداءَ فأقول صديقي؟ صديقي القريب رغم الأسوار والمسافات أشكُركَ. أشكركَ لأنَّكَ مازلتَ حُرًّا وثائرًا كما عرفتك دومًا. وأشكُركَ لكلماتِكَ الراقية في مقدمة الرقيم. وأعاهدك أنني هاهنا في أحلك بُقعَةٍ من الظلام الذي يُحيطُ أوطاننا سأبقي القصيدة في ضلوعي سراجًا.. لا يستطيعُ السجَّان إطفاءَهُ أبدًا. وسأبقى رغم كل هذا الظلام أؤمن معَكَ دائمًا أنَّهُ في الأُفُقِ نُور. مارس 2017تعجب إذ لا تفتيشات ليلية هكذا. وابتسمتُ أنا, إذ كنت أوقن أن الله طيبٌ, وأحسُ أنه سيحقق لي رغبتي البسيطة قريبًا.</t>
  </si>
  <si>
    <t>أحداث مينا البصل - الورديان محاوله حرق نقطة الاسكان الصناعي - فبراير 2014</t>
  </si>
  <si>
    <t>ابنائى الاعزاء رزان وحمزة : كل ما احأول فعله الان محاولات لتحسين مستقبلكم ليكون افضل من حاضرنا ولتعلموا واجب البلاد . ابى وامى : اعلم مدى غضبكم من الوضع الحالى ولكن قول الحق واجب فى كل زمان ومكان . اصدقائى المقربين : شكرا لكم على تعبكم وسهركم . المحامين : اعلم مدى تعبكم وما تبفعلوه من اجلنا وشكرا لكم ويارب وينصرنا ويوفقكم ويفرجها علينا . خالد القاضى : مفيش كلام يتقال بين الاخوات . زينب العجرودى : انتى اختى الجدعة ( عاش ياوحش ) اطلب من الجميع يارب نبدء مرحلة بناء</t>
  </si>
  <si>
    <t>بيانات شخصية للمُرسل</t>
  </si>
  <si>
    <t>بسم الله الرحمن الرحيم إلى من حملوا همنا وسهرنا من أجلنا الآباء والأمهات والإخوة والأخوات ، إلى الأصدقاء والأحباب ، إلى من نحيا على ذكراهم ،،،، نرسل إليكم من مقابر الأحياء داخل سجن شبين الكوم نحدثكم عن أوجاعنا والأمنا وما يحيطوا بِنَا.لا ننال شفقة علينا ولكن لنتقوى بكم وننال الصبر منكم والثبات في مواجهة الطغيان.الوطن أصبح سجنآ كبيرآ بلا عنوان معروف لزنزانته ولا إسم رسمي لسجنه ولا تهمة واضحة لمساجينه والذي أصبح نُقاد إليه فجرآ معصوبي العينين محاطين بمجهولين يقودونا إلى جهة مجهولة ،،،، شرف ليس في متنأول كبار المجرمين ،، وهل يتوقع يومآ شاب بحماسته وعنفوانه وأحلامه أنه سيأتي يوم عصيب كهذا ؟ يجرد فيه من ثيابه وحتى ساعته واشيائه ويزج في زنزانة فردية باسم الثورة بعد أن ينال حظه الوافر من حفلات التعذيب والصعق بالكهرباء ؟ وكأننا عدنا إلى أيام الاختفاء القسري وتحقيقات أمن الدولة ولاظوغلي !الأوضاع داخل السجون سيئة للغاية وداخل سجن شبين الكوم أسوأ بكثير ،،، نعيش وكأننا أموات منسيين من الكتاب.يستيقظ الواحد منا كل صباح على أصوات الضرب والصراخ والسباب والشتائم يقوم بها الضابط (محمد الحوام) وزبانيته للمعتقلين بعد أن يطلب منهم أن يسجدوا ويركعوا له تعظيمآ وتبجيلآ ، وإذا كان قرارك الرفض أصبح مصيرك التعذيب وإدخالك مع الجنائيين (العنبوكة) ، تلك الغرفة التي لا يوجد بها حمام ويقوموا بإخراجك كل صباح حتى تقضي حاجتك أمام أعين المخبرين.وكان أخر الضحايا الشاب محمود حيدر الذي رفض خلع حذائه عند دخوله للضابط محمد الحوام وامتنع عن السجود والركوع ، لا يعلم أحد منا عنه شيئآ حتى الآن ،،، كان هذا منذ عشرة أيام.نقض داخل الزنزانة ٢٣ ساعة يوميآ ليس لنا إلا ساعة واحدة للتهوية تخرج في مكان لا يسع لان يسير فيه إثنان متجاوران بعد أن تستيقظ لتجد نفسك تفترش الأرض بلا غطاء يحميك من برد الشتاء ولا شيء يقيك السقيع.ممنوع أنت من كل شيء حتى سبل المعيشة البسيطة وإذا حأولت التحدث والمطالبة بالحد الأدنى من حقوقك يقال لك (أنت مسجون) وكأن مصيرك التعذيب والتنكيل.أما عن الزيارة في سجن في سجن شبين فلعل أهلنا أبلغ في وصفها ووصف ما يحدث فيها وما يلاقون من تعنت وسباب وشتائم، أتذكر ذلك اليوم الذي قال فيه (الحوام) - الضابط محمد الحوام - أن أهلكم بمجرد دخولهم السجن يصبحون ملكي فهم مساجين أفعل بهم ما أشاء وما يحلو لي !ممنوع أنت في الزيارة من كل شيء وحتى من أدنى حقوقك ،، ممنوع من مصافحتهم (قاصدآ ذوي المعتقلين).ممنوع من أن تحمل صغيرك ،، ممنوع من أن تقبل يد آبيك وأمك ،، ممنوع من كل شيء لأنك تزور من خلف سلك.على كل زائر إثنان من المخبرين وكأنهم هم من يزوروك لا أهلك !لا تملك إلا أن تدفن أوجاعك وآلامك بداخلك أثناء الزيارة حتى لا تُشعرهم بالحزن والأسى عليك.تحأول أن تقنعهم دائمآ أنك بخير حال، عشر دقائق هو وقت الزيارة عليك أن تفعل فيها كل شيء من اطمئنان وسلام باللسان وطمأنتهم عليك وتكذيبك لما يقال في الإعلام من تعرضك للتعذيب حتى لا تُقلقهم عليك ، ثم تُسحب من أمامهم حين ينتهي الوقت وكأنك تُسحب إلى مقصلة الإعدام.أما عن أحوال الطلبة فحدث ولا حرج بداية من قدومهم للإمتحان مرورآ بما يتعرضون له أثناء دخولهم من ضرب وتنكيل وسباب ومصادرة ملابسهم ومتعلقاتهم الشخصية حتى كتبهم الدراسية ولا يتم إرسالةا إلا قبل امتحان المادة بيوم.ثم مرور على العنبوكة وإنزالهم العرض أمام الحوام - محمد الحوام - ليكون مصيرهم كمصير حيدر - الشاب مصطفى حيدر المختفي منذ عشرة أيام - إذا امتنعوا عن السجود والركوع ولعلكم لم تسمعوا عن (أحمد آمين الغزالي) الذي جاء من سجن العقرب لآداء امتحاناته وما أن رأى وضع السجن حتى قدم اعتذار وفضل العودة لسجن العقرب والهروب من أحوال سجن شبين الكوم.وكأنهم يعاقبون الطلبة على أشكالهم لدراستهم ودخولهم الامتحانات.أما إذا تعرض أحدنا للمرض أو ألم ،، فلا علاج ولا دواء ،، فكل شيء ممنوع في الزيارة سواء علبة صغيرة من الأرز ومثلها بسلة وأنصاف كيلو من الطماطم والخيار فقط ولا شيء أخر عدا ملابسك الداخلية فقط.وإذا طلبت النزول إلى العيادة يكتب لك الطبيب على علاج ويقول عليك أن تُحضره في الزيارة ، وحين تُخبره بأنه لا أدوية تدخل يرد عليك (هذا ليس واجبي) ثم ينصرف، فلا تملك إلا أن تجلس منتظرآ الشفاء من الله، وإن حدث فهذه معجزة أو حالتك تسوء فيذهبوا بك إلى مستشفى خارجي وقد سقط اثنان من السجناء الجنائيين في الأشهر القليلة الماضية بسبب عدم تتوافر العلاج.نحن معرضون في أي وقت ليكون منا الضحية الثالثة.بعد كل هذا العذاب والحياة البائسة التي نعيش فيها قمنا بإضراب عن كل شيء (الطعام واستلام التعيين والتهوية) ، وقام البعض بإضراب عن الطعام وهم يدخلون حاليآ يومهم الرابع وقد سقط بعضهم في إغماءات وذهبوا بهم إلى المستشفى ورفضوا أن يوقعوا لهم محاضر بما حدث معهم وإعطائهم محاليل وأعادتهم ولازالوا مستمرين (في الإضراب).الوضع سيّء جدآ من أي سجن أخر ،، نعيش وكأننا معزولين عن العالم الخارجي ،، وكأننا منسيين من الكتاب ،، ومستثنون من الحياة.الألم يحيط من كل جانب واليأس يلفنا وينهش بَعضُنَا.لا تنسوا إخوانكم الأحرار داخل سجن شبين الكوم والسجون الأخرى ، ولأنكم مشغولون حتى عن أنفسكم سندعوا لكم ،، فهل تملكون دقيقة للدعاء لنا ؟!#أحرار سجن شبين الكوم</t>
  </si>
  <si>
    <t xml:space="preserve"> رسالة من معتقلي ملحق وادي النطرون ويطالبون بسرعة التصعيد الحقوقي والإعلامي</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</si>
  <si>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</si>
  <si>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</si>
  <si>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بين 18-30 سنة</t>
  </si>
  <si>
    <t>بين 30-40 سنة</t>
  </si>
  <si>
    <t>بين 40-50 سنة</t>
  </si>
  <si>
    <t>الوضع القانوني</t>
  </si>
  <si>
    <t>النوع الإجتماعي</t>
  </si>
  <si>
    <t>`</t>
  </si>
  <si>
    <t>توزيع الإنتاجات الإبداعية وفقاً للإقليم الجغرافي لواقعة الأتهام والنوع الإجتماعي لصاحب المنتج الإبداعي</t>
  </si>
  <si>
    <t>توزيع الإنتاجات الإبداعية وفقاً للوضع القانوني لصاحب المنتج الإبداعي والنوع الإجتماعي</t>
  </si>
  <si>
    <t xml:space="preserve">توزيع الإنتاجات الإبداعية وفقاً لنوع المنتج الإبداعي ومحافظة واقعة الأتهام </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</si>
  <si>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</si>
  <si>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</si>
  <si>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</si>
  <si>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</si>
  <si>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والفئة العمرية لصاحب المنتج الإبداعي</t>
  </si>
  <si>
    <t>توزيع الإنتاجات الإبداعية وفقاً لنوع المنتج الإبداعي وفئة الوظيفة لصاحب المنتج الإبداعي</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</si>
  <si>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</si>
  <si>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والوضع القانوني لصاحب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</si>
  <si>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</si>
  <si>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لمحافظة واقعة الأتهام والفئة العمرية لصاحب المنتج الإبداعي</t>
  </si>
  <si>
    <t>توزيع الإنتاجات الإبداعية وفقاً لمحافظة واقعة الأتهام وفئة الوظيفة لصاحب المنتج الإبداعي</t>
  </si>
  <si>
    <t>توزيع الإنتاجات الإبداعية وفقاً للإقليم الجغرافي لواقعة الأتهام ونوع مكان احتجاز صاحب المنتج الإبداعي</t>
  </si>
  <si>
    <t>توزيع الإنتاجات الإبداعية وفقاً للإقليم الجغرافي لواقعة الأتهام والوضع القانوني لصاحب المنتج الإبداعي</t>
  </si>
  <si>
    <t>توزيع الإنتاجات الإبداعية وفقاً للإقليم الجغرافي لواقعة الأتهام والفئة العمرية لصاحب المنتج الإبداعي</t>
  </si>
  <si>
    <t>توزيع الإنتاجات الإبداعية وفقاً للإقليم الجغرافي لواقعة الأتهام وفئة الوظيفة لصاحب المنتج الإبداعي</t>
  </si>
  <si>
    <t>توزيع الإنتاجات الإبداعية وفقاً لنوع مكان احتجاز صاحب المنتج الإبداعي والوضع القانوني</t>
  </si>
  <si>
    <t>توزيع الإنتاجات الإبداعية وفقاً لنوع مكان احتجاز صاحب المنتج الإبداعي والنوع الإجتماعي</t>
  </si>
  <si>
    <t>توزيع الإنتاجات الإبداعية وفقاً لنوع مكان احتجاز صاحب المنتج الإبداعي وفئة الوظيفة</t>
  </si>
  <si>
    <t>توزيع الإنتاجات الإبداعية وفقاً للوضع القانوني لصاحب المنتج الإبداعي وفئة الوظيفة</t>
  </si>
  <si>
    <t>توزيع الإنتاجات الإبداعية وفقاً للنوع الإجتماعي لصاحب المنتج الإبداعي والفئة العمرية</t>
  </si>
  <si>
    <t>توزيع الإنتاجات الإبداعية وفقاً للنوع الإجتماعي لصاحب المنتج الإبداعي وفئة الوظيفة</t>
  </si>
  <si>
    <t>توزيع الإنتاجات الإبداعية وفقاً لنوع المنتج الإبداعي وبالغ - قاصر</t>
  </si>
  <si>
    <t>توزيع الإنتاجات الإبداعية وفقاً لمحافظة واقعة الأتهام وبالغ - قاصر</t>
  </si>
  <si>
    <t>توزيع الإنتاجات الإبداعية وفقاً للإقليم الجغرافي لواقعة الأتهام وبالغ - قاصر</t>
  </si>
  <si>
    <t>توزيع الإنتاجات الإبداعية وفقاً للوضع القانوني لصاحب المنتج الإبداعي وبالغ - قاصر</t>
  </si>
  <si>
    <t>توزيع الإنتاجات الإبداعية وفقاً للوضع القانوني لصاحب المنتج الإبداعي والفئة العمرية</t>
  </si>
  <si>
    <t>صيغة الحفظ</t>
  </si>
  <si>
    <t>jpg</t>
  </si>
  <si>
    <t>docx</t>
  </si>
  <si>
    <t>html</t>
  </si>
  <si>
    <t>قاعدة بيانات أرشيف أدب السجون - مصر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</si>
</sst>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2010000]yyyy/mm/dd;@"/>
    <numFmt numFmtId="165" formatCode="00"/>
    <numFmt numFmtId="166" formatCode="000"/>
  </numFmts>
  <fonts count="10" x14ac:knownFonts="1">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1"/>
      <color rgb="FFFEC2C2"/>
      <name val="Calibri"/>
      <family val="2"/>
      <scheme val="minor"/>
    </font>
    <font>
      <sz val="11"/>
      <color rgb="FFFEC2C2"/>
      <name val="Calibri"/>
      <family val="2"/>
      <scheme val="minor"/>
    </font>
    <font>
      <u/>
      <sz val="11"/>
      <color theme="10"/>
      <name val="Calibri"/>
      <family val="2"/>
      <scheme val="minor"/>
    </font>
    <font>
      <b/>
      <sz val="11"/>
      <color theme="1"/>
      <name val="Calibri"/>
      <family val="2"/>
      <scheme val="minor"/>
    </font>
  </fonts>
  <fills count="8">
    <fill>
      <patternFill patternType="none"/>
    </fill>
    <fill>
      <patternFill patternType="gray125"/>
    </fill>
    <fill>
      <patternFill patternType="solid">
        <fgColor rgb="FF403151"/>
        <bgColor indexed="64"/>
      </patternFill>
    </fill>
    <fill>
      <patternFill patternType="solid">
        <fgColor rgb="FFE4DFEC"/>
        <bgColor indexed="64"/>
      </patternFill>
    </fill>
    <fill>
      <patternFill patternType="solid">
        <fgColor rgb="FFB1A0C7"/>
        <bgColor indexed="64"/>
      </patternFill>
    </fill>
    <fill>
      <patternFill patternType="solid">
        <fgColor rgb="FFFEC2C2"/>
        <bgColor indexed="64"/>
      </patternFill>
    </fill>
    <fill>
      <patternFill patternType="solid">
        <fgColor theme="2" tint="-0.749992370372631"/>
        <bgColor indexed="64"/>
      </patternFill>
    </fill>
    <fill>
      <patternFill patternType="solid">
        <fgColor rgb="FF403151"/>
        <bgColor theme="4" tint="0.79998168889431442"/>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158">
    <xf numFmtId="0" fontId="0" fillId="0" borderId="0" xfId="0"/>
    <xf numFmtId="0" fontId="0" fillId="0" borderId="0" xfId="0" applyAlignment="1">
      <alignment horizontal="center" wrapText="1"/>
    </xf>
    <xf numFmtId="3" fontId="9" fillId="4" borderId="30" xfId="0" applyNumberFormat="1"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0" xfId="0" applyAlignment="1">
      <alignment wrapText="1"/>
    </xf>
    <xf numFmtId="0" fontId="9" fillId="0" borderId="12" xfId="0" applyFont="1" applyBorder="1" applyAlignment="1">
      <alignment horizontal="center" vertical="center" wrapText="1"/>
    </xf>
    <xf numFmtId="3" fontId="0" fillId="3" borderId="11" xfId="0" applyNumberFormat="1" applyFill="1" applyBorder="1" applyAlignment="1">
      <alignment horizontal="center" vertical="center" wrapText="1"/>
    </xf>
    <xf numFmtId="0" fontId="1" fillId="2" borderId="38"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xf numFmtId="0" fontId="5" fillId="0" borderId="0" xfId="0" applyFont="1"/>
    <xf numFmtId="3" fontId="0" fillId="3" borderId="2" xfId="0" applyNumberForma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0" fontId="9" fillId="3" borderId="0" xfId="0" applyFont="1" applyFill="1" applyAlignment="1">
      <alignment horizontal="center" vertical="center" wrapText="1"/>
    </xf>
    <xf numFmtId="0" fontId="9" fillId="3" borderId="0" xfId="0" applyFont="1" applyFill="1" applyAlignment="1">
      <alignment horizontal="center" vertical="top" wrapText="1"/>
    </xf>
    <xf numFmtId="0" fontId="9" fillId="3" borderId="12" xfId="0" applyFont="1" applyFill="1" applyBorder="1" applyAlignment="1">
      <alignment horizontal="center" vertical="center" wrapText="1"/>
    </xf>
    <xf numFmtId="0" fontId="0" fillId="3" borderId="0" xfId="0" applyFill="1" applyAlignment="1">
      <alignment wrapText="1"/>
    </xf>
    <xf numFmtId="0" fontId="0" fillId="0" borderId="0" xfId="0" applyAlignment="1">
      <alignment vertical="center" wrapText="1"/>
    </xf>
    <xf numFmtId="0" fontId="1" fillId="7" borderId="28" xfId="0" applyFont="1" applyFill="1" applyBorder="1" applyAlignment="1">
      <alignment horizontal="center" wrapText="1"/>
    </xf>
    <xf numFmtId="0" fontId="1" fillId="7" borderId="39" xfId="0" applyFont="1" applyFill="1" applyBorder="1" applyAlignment="1">
      <alignment horizontal="center" wrapText="1"/>
    </xf>
    <xf numFmtId="3" fontId="2" fillId="7" borderId="40" xfId="0" applyNumberFormat="1" applyFont="1" applyFill="1" applyBorder="1" applyAlignment="1">
      <alignment horizontal="center" vertical="center" wrapText="1"/>
    </xf>
    <xf numFmtId="3" fontId="0" fillId="3" borderId="10" xfId="0" applyNumberFormat="1" applyFill="1" applyBorder="1" applyAlignment="1">
      <alignment horizontal="center" vertical="center" wrapText="1"/>
    </xf>
    <xf numFmtId="3" fontId="0" fillId="3" borderId="19" xfId="0" applyNumberFormat="1" applyFill="1" applyBorder="1" applyAlignment="1">
      <alignment horizontal="center" vertical="center" wrapText="1"/>
    </xf>
    <xf numFmtId="3" fontId="0" fillId="3" borderId="45" xfId="0" applyNumberFormat="1" applyFill="1" applyBorder="1" applyAlignment="1">
      <alignment horizontal="center" vertical="center" wrapText="1"/>
    </xf>
    <xf numFmtId="3" fontId="1" fillId="7" borderId="30" xfId="0" applyNumberFormat="1" applyFont="1" applyFill="1" applyBorder="1" applyAlignment="1">
      <alignment horizontal="center" vertical="center" wrapText="1"/>
    </xf>
    <xf numFmtId="3" fontId="9" fillId="3" borderId="16"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9" fillId="3" borderId="46" xfId="0" applyNumberFormat="1" applyFont="1" applyFill="1" applyBorder="1" applyAlignment="1">
      <alignment horizontal="center" vertical="center" wrapText="1"/>
    </xf>
    <xf numFmtId="3" fontId="0" fillId="3" borderId="47" xfId="0" applyNumberFormat="1" applyFill="1" applyBorder="1" applyAlignment="1">
      <alignment horizontal="center" vertical="center" wrapText="1"/>
    </xf>
    <xf numFmtId="3" fontId="0" fillId="3" borderId="48" xfId="0" applyNumberForma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4" xfId="0" applyNumberFormat="1" applyFont="1" applyFill="1" applyBorder="1" applyAlignment="1">
      <alignment horizontal="center" vertical="center" wrapText="1"/>
    </xf>
    <xf numFmtId="3" fontId="0" fillId="3" borderId="51" xfId="0" applyNumberFormat="1" applyFill="1" applyBorder="1" applyAlignment="1">
      <alignment horizontal="center" vertical="center" wrapText="1"/>
    </xf>
    <xf numFmtId="3" fontId="9" fillId="3" borderId="43" xfId="0" applyNumberFormat="1" applyFont="1" applyFill="1" applyBorder="1" applyAlignment="1">
      <alignment horizontal="center" vertical="center" wrapText="1"/>
    </xf>
    <xf numFmtId="3" fontId="9" fillId="3" borderId="42"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7" borderId="6" xfId="0" applyFont="1" applyFill="1" applyBorder="1" applyAlignment="1">
      <alignment horizontal="center" vertical="center" wrapText="1"/>
    </xf>
    <xf numFmtId="3" fontId="9" fillId="3" borderId="38"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3" fontId="1" fillId="7" borderId="40" xfId="0" applyNumberFormat="1" applyFont="1" applyFill="1" applyBorder="1" applyAlignment="1">
      <alignment horizontal="center" vertical="center" wrapText="1"/>
    </xf>
    <xf numFmtId="3" fontId="0" fillId="3" borderId="52" xfId="0" applyNumberFormat="1" applyFill="1" applyBorder="1" applyAlignment="1">
      <alignment horizontal="center" vertical="center" wrapText="1"/>
    </xf>
    <xf numFmtId="3" fontId="0" fillId="3" borderId="22" xfId="0" applyNumberFormat="1" applyFill="1" applyBorder="1" applyAlignment="1">
      <alignment horizontal="center" vertical="center" wrapText="1"/>
    </xf>
    <xf numFmtId="3" fontId="0" fillId="3" borderId="53" xfId="0" applyNumberForma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2" fillId="7" borderId="30"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2" xfId="0"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0" fontId="1" fillId="7" borderId="54" xfId="0" applyFont="1" applyFill="1" applyBorder="1" applyAlignment="1">
      <alignment horizontal="center" wrapText="1"/>
    </xf>
    <xf numFmtId="0" fontId="1" fillId="7" borderId="41" xfId="0" applyFont="1" applyFill="1" applyBorder="1" applyAlignment="1">
      <alignment horizontal="center" wrapText="1"/>
    </xf>
    <xf numFmtId="0" fontId="1" fillId="7" borderId="43" xfId="0" applyFont="1" applyFill="1" applyBorder="1" applyAlignment="1">
      <alignment horizontal="center" wrapText="1"/>
    </xf>
    <xf numFmtId="0" fontId="1" fillId="7" borderId="42" xfId="0" applyFont="1" applyFill="1" applyBorder="1" applyAlignment="1">
      <alignment horizontal="center" wrapText="1"/>
    </xf>
    <xf numFmtId="0" fontId="1" fillId="7" borderId="50" xfId="0" applyFont="1" applyFill="1" applyBorder="1" applyAlignment="1">
      <alignment horizontal="center" vertical="center" wrapText="1"/>
    </xf>
    <xf numFmtId="0" fontId="1" fillId="2" borderId="13" xfId="0"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9" fillId="3" borderId="28" xfId="0" applyNumberFormat="1" applyFont="1" applyFill="1" applyBorder="1" applyAlignment="1">
      <alignment horizontal="center" vertical="center" wrapText="1"/>
    </xf>
    <xf numFmtId="3" fontId="9" fillId="3" borderId="39" xfId="0" applyNumberFormat="1" applyFont="1" applyFill="1" applyBorder="1" applyAlignment="1">
      <alignment horizontal="center" vertical="center" wrapText="1"/>
    </xf>
    <xf numFmtId="3" fontId="9" fillId="3" borderId="54" xfId="0" applyNumberFormat="1" applyFont="1" applyFill="1" applyBorder="1" applyAlignment="1">
      <alignment horizontal="center" vertical="center" wrapText="1"/>
    </xf>
    <xf numFmtId="3" fontId="9" fillId="3" borderId="26" xfId="0" applyNumberFormat="1" applyFont="1" applyFill="1" applyBorder="1" applyAlignment="1">
      <alignment horizontal="center" vertical="center" wrapText="1"/>
    </xf>
    <xf numFmtId="3" fontId="1" fillId="7" borderId="46" xfId="0" applyNumberFormat="1" applyFont="1" applyFill="1" applyBorder="1" applyAlignment="1">
      <alignment horizontal="center" vertical="center" wrapText="1"/>
    </xf>
    <xf numFmtId="0" fontId="9" fillId="0" borderId="21" xfId="0" applyFont="1" applyBorder="1" applyAlignment="1">
      <alignment horizontal="center" vertical="center" wrapText="1"/>
    </xf>
    <xf numFmtId="14" fontId="1" fillId="2" borderId="27"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7" xfId="0" applyFont="1" applyFill="1" applyBorder="1" applyAlignment="1">
      <alignment horizontal="center" vertical="center" wrapText="1"/>
    </xf>
    <xf numFmtId="14" fontId="1" fillId="2" borderId="29"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9" fillId="0" borderId="0" xfId="0" applyFont="1" applyAlignment="1">
      <alignment horizontal="center" vertical="center" wrapText="1"/>
    </xf>
    <xf numFmtId="166" fontId="0" fillId="3" borderId="17" xfId="0" applyNumberForma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1" xfId="0" applyNumberFormat="1" applyFill="1" applyBorder="1" applyAlignment="1">
      <alignment horizontal="center" vertical="center" wrapText="1"/>
    </xf>
    <xf numFmtId="0" fontId="2" fillId="2" borderId="9"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165" fontId="7" fillId="6" borderId="2" xfId="0" applyNumberFormat="1" applyFont="1" applyFill="1" applyBorder="1" applyAlignment="1">
      <alignment horizontal="center" vertical="center" wrapText="1"/>
    </xf>
    <xf numFmtId="0" fontId="8" fillId="4" borderId="3" xfId="1" applyFill="1" applyBorder="1" applyAlignment="1">
      <alignment horizontal="center" vertical="center" wrapText="1"/>
    </xf>
    <xf numFmtId="1" fontId="2" fillId="2" borderId="3" xfId="0" applyNumberFormat="1" applyFont="1" applyFill="1" applyBorder="1" applyAlignment="1">
      <alignment horizontal="center" vertical="center" wrapText="1"/>
    </xf>
    <xf numFmtId="0" fontId="0" fillId="0" borderId="22" xfId="0" applyBorder="1" applyAlignment="1">
      <alignment horizontal="center" vertical="center" wrapText="1"/>
    </xf>
    <xf numFmtId="3" fontId="0" fillId="3" borderId="30" xfId="0" applyNumberForma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xf numFmtId="0" fontId="0" fillId="3" borderId="0" xfId="0" applyFill="1" applyAlignment="1">
      <alignment vertical="top" wrapText="1"/>
    </xf>
    <xf numFmtId="0" fontId="0" fillId="3" borderId="0" xfId="0" applyFill="1" applyAlignment="1">
      <alignment vertical="center" wrapText="1"/>
    </xf>
    <xf numFmtId="14" fontId="1" fillId="2" borderId="15" xfId="0" applyNumberFormat="1" applyFont="1" applyFill="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1" fillId="2" borderId="12" xfId="0" applyNumberFormat="1"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3"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3" fontId="1" fillId="2" borderId="12"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top" wrapText="1"/>
    </xf>
    <xf numFmtId="3" fontId="1" fillId="7" borderId="13" xfId="0" applyNumberFormat="1" applyFont="1" applyFill="1" applyBorder="1" applyAlignment="1">
      <alignment horizontal="center" vertical="top" wrapText="1"/>
    </xf>
    <xf numFmtId="3" fontId="1" fillId="7" borderId="14" xfId="0" applyNumberFormat="1" applyFont="1" applyFill="1" applyBorder="1" applyAlignment="1">
      <alignment horizontal="center" vertical="top" wrapText="1"/>
    </xf>
    <xf numFmtId="3" fontId="1" fillId="2" borderId="31" xfId="0" applyNumberFormat="1" applyFont="1" applyFill="1" applyBorder="1" applyAlignment="1">
      <alignment horizontal="center" vertical="center" wrapText="1"/>
    </xf>
    <xf numFmtId="3" fontId="1" fillId="2" borderId="20"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9" fillId="3" borderId="33" xfId="0" applyNumberFormat="1" applyFont="1" applyFill="1" applyBorder="1" applyAlignment="1">
      <alignment horizontal="center" vertical="center" wrapText="1"/>
    </xf>
    <xf numFmtId="3" fontId="9" fillId="3" borderId="34" xfId="0" applyNumberFormat="1" applyFont="1" applyFill="1" applyBorder="1" applyAlignment="1">
      <alignment horizontal="center" vertical="center" wrapText="1"/>
    </xf>
    <xf numFmtId="3" fontId="9" fillId="3" borderId="35" xfId="0" applyNumberFormat="1" applyFont="1" applyFill="1" applyBorder="1" applyAlignment="1">
      <alignment horizontal="center" vertical="center" wrapText="1"/>
    </xf>
    <xf numFmtId="3" fontId="1" fillId="7" borderId="33" xfId="0" applyNumberFormat="1" applyFont="1" applyFill="1" applyBorder="1" applyAlignment="1">
      <alignment horizontal="center" vertical="top" wrapText="1"/>
    </xf>
    <xf numFmtId="3" fontId="1" fillId="7" borderId="34" xfId="0" applyNumberFormat="1" applyFont="1" applyFill="1" applyBorder="1" applyAlignment="1">
      <alignment horizontal="center" vertical="top" wrapText="1"/>
    </xf>
    <xf numFmtId="3" fontId="1" fillId="7" borderId="35" xfId="0" applyNumberFormat="1" applyFont="1" applyFill="1" applyBorder="1" applyAlignment="1">
      <alignment horizontal="center" vertical="top" wrapText="1"/>
    </xf>
    <xf numFmtId="3" fontId="9" fillId="3" borderId="36" xfId="0" applyNumberFormat="1" applyFont="1" applyFill="1" applyBorder="1" applyAlignment="1">
      <alignment horizontal="center" vertical="center" wrapText="1"/>
    </xf>
    <xf numFmtId="3" fontId="9" fillId="3" borderId="0" xfId="0" applyNumberFormat="1" applyFont="1" applyFill="1" applyAlignment="1">
      <alignment horizontal="center" vertical="center" wrapText="1"/>
    </xf>
    <xf numFmtId="3" fontId="9" fillId="3" borderId="37"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xf numFmtId="3" fontId="9" fillId="3" borderId="31"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32"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4DFEC"/>
      <color rgb="FF3A61A8"/>
      <color rgb="FF29467B"/>
      <color rgb="FF3A67B8"/>
      <color rgb="FF577EC5"/>
      <color rgb="FF4A76C6"/>
      <color rgb="FF859BD1"/>
      <color rgb="FF5982CB"/>
      <color rgb="FF426EBE"/>
      <color rgb="FFA9B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إنتاج الرسائل</a:t>
            </a:r>
            <a:r>
              <a:rPr lang="ar-EG" sz="1300" baseline="0"/>
              <a:t> النصية</a:t>
            </a:r>
            <a:r>
              <a:rPr lang="ar-EG" sz="1300"/>
              <a:t> وفقاً للإقليم الجغرافي لواقعة الأتهام </a:t>
            </a:r>
          </a:p>
        </c:rich>
      </c:tx>
      <c:layout>
        <c:manualLayout>
          <c:xMode val="edge"/>
          <c:yMode val="edge"/>
          <c:x val="0.12255616776290074"/>
          <c:y val="5.79140455240879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pieChart>
        <c:varyColors val="1"/>
        <c:ser>
          <c:idx val="0"/>
          <c:order val="0"/>
          <c:tx>
            <c:strRef>
              <c:f>stats!$C$31</c:f>
              <c:strCache>
                <c:ptCount val="1"/>
                <c:pt idx="0">
                  <c:v>رسالة نصية</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05AE-4019-AA15-BB8D43C8647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9AA8-4109-924A-F177DC32C492}"/>
              </c:ext>
            </c:extLst>
          </c:dPt>
          <c:dPt>
            <c:idx val="2"/>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A-05AE-4019-AA15-BB8D43C86471}"/>
              </c:ext>
            </c:extLst>
          </c:dPt>
          <c:dPt>
            <c:idx val="3"/>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05AE-4019-AA15-BB8D43C86471}"/>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8-05AE-4019-AA15-BB8D43C86471}"/>
              </c:ext>
            </c:extLst>
          </c:dPt>
          <c:dLbls>
            <c:dLbl>
              <c:idx val="2"/>
              <c:layout>
                <c:manualLayout>
                  <c:x val="-1.3237626964430246E-2"/>
                  <c:y val="-4.0836355227052982E-17"/>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5AE-4019-AA15-BB8D43C86471}"/>
                </c:ext>
              </c:extLst>
            </c:dLbl>
            <c:dLbl>
              <c:idx val="3"/>
              <c:layout>
                <c:manualLayout>
                  <c:x val="3.610261899389967E-3"/>
                  <c:y val="-3.1184486051431991E-2"/>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AE-4019-AA15-BB8D43C86471}"/>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1"/>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stats!$C$32:$C$36</c:f>
              <c:numCache>
                <c:formatCode>#,##0</c:formatCode>
                <c:ptCount val="5"/>
                <c:pt idx="0">
                  <c:v>126</c:v>
                </c:pt>
                <c:pt idx="1">
                  <c:v>18</c:v>
                </c:pt>
                <c:pt idx="2">
                  <c:v>2</c:v>
                </c:pt>
                <c:pt idx="3">
                  <c:v>11</c:v>
                </c:pt>
                <c:pt idx="4">
                  <c:v>16</c:v>
                </c:pt>
              </c:numCache>
            </c:numRef>
          </c:val>
          <c:extLst>
            <c:ext xmlns:c16="http://schemas.microsoft.com/office/drawing/2014/chart" uri="{C3380CC4-5D6E-409C-BE32-E72D297353CC}">
              <c16:uniqueId val="{00000001-05AE-4019-AA15-BB8D43C86471}"/>
            </c:ext>
          </c:extLst>
        </c:ser>
        <c:ser>
          <c:idx val="5"/>
          <c:order val="5"/>
          <c:tx>
            <c:strRef>
              <c:f>stats!$H$31</c:f>
              <c:strCache>
                <c:ptCount val="1"/>
                <c:pt idx="0">
                  <c:v>رواية</c:v>
                </c:pt>
              </c:strCache>
            </c:strRef>
          </c:tx>
          <c:dPt>
            <c:idx val="0"/>
            <c:bubble3D val="0"/>
            <c:spPr>
              <a:solidFill>
                <a:schemeClr val="accent1"/>
              </a:solidFill>
              <a:ln>
                <a:noFill/>
              </a:ln>
              <a:effectLst/>
            </c:spPr>
            <c:extLst>
              <c:ext xmlns:c16="http://schemas.microsoft.com/office/drawing/2014/chart" uri="{C3380CC4-5D6E-409C-BE32-E72D297353CC}">
                <c16:uniqueId val="{0000000B-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0D-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0F-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1-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3-9AA8-4109-924A-F177DC32C492}"/>
              </c:ext>
            </c:extLst>
          </c:dPt>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stats!$H$32:$H$36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5AE-4019-AA15-BB8D43C86471}"/>
            </c:ext>
          </c:extLst>
        </c:ser>
        <c:ser>
          <c:idx val="6"/>
          <c:order val="6"/>
          <c:tx>
            <c:strRef>
              <c:f>stats!$I$31</c:f>
              <c:strCache>
                <c:ptCount val="1"/>
                <c:pt idx="0">
                  <c:v>مجلة</c:v>
                </c:pt>
              </c:strCache>
            </c:strRef>
          </c:tx>
          <c:dPt>
            <c:idx val="0"/>
            <c:bubble3D val="0"/>
            <c:spPr>
              <a:solidFill>
                <a:schemeClr val="accent1"/>
              </a:solidFill>
              <a:ln>
                <a:noFill/>
              </a:ln>
              <a:effectLst/>
            </c:spPr>
            <c:extLst>
              <c:ext xmlns:c16="http://schemas.microsoft.com/office/drawing/2014/chart" uri="{C3380CC4-5D6E-409C-BE32-E72D297353CC}">
                <c16:uniqueId val="{00000015-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17-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19-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B-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D-9AA8-4109-924A-F177DC32C492}"/>
              </c:ext>
            </c:extLst>
          </c:dPt>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stats!$I$32:$I$36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6-05AE-4019-AA15-BB8D43C86471}"/>
            </c:ext>
          </c:extLst>
        </c:ser>
        <c:dLbls>
          <c:showLegendKey val="0"/>
          <c:showVal val="0"/>
          <c:showCatName val="0"/>
          <c:showSerName val="0"/>
          <c:showPercent val="0"/>
          <c:showBubbleSize val="0"/>
          <c:showLeaderLines val="1"/>
        </c:dLbls>
        <c:firstSliceAng val="12"/>
        <c:extLst>
          <c:ext xmlns:c15="http://schemas.microsoft.com/office/drawing/2012/chart" uri="{02D57815-91ED-43cb-92C2-25804820EDAC}">
            <c15:filteredPieSeries>
              <c15:ser>
                <c:idx val="1"/>
                <c:order val="1"/>
                <c:tx>
                  <c:strRef>
                    <c:extLst>
                      <c:ext uri="{02D57815-91ED-43cb-92C2-25804820EDAC}">
                        <c15:formulaRef>
                          <c15:sqref>stats!$D$31</c15:sqref>
                        </c15:formulaRef>
                      </c:ext>
                    </c:extLst>
                    <c:strCache>
                      <c:ptCount val="1"/>
                      <c:pt idx="0">
                        <c:v>تصميم وإهداء</c:v>
                      </c:pt>
                    </c:strCache>
                  </c:strRef>
                </c:tx>
                <c:dPt>
                  <c:idx val="0"/>
                  <c:bubble3D val="0"/>
                  <c:spPr>
                    <a:solidFill>
                      <a:schemeClr val="accent1"/>
                    </a:solidFill>
                    <a:ln>
                      <a:noFill/>
                    </a:ln>
                    <a:effectLst/>
                  </c:spPr>
                  <c:extLst>
                    <c:ext xmlns:c16="http://schemas.microsoft.com/office/drawing/2014/chart" uri="{C3380CC4-5D6E-409C-BE32-E72D297353CC}">
                      <c16:uniqueId val="{0000001F-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21-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23-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25-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27-9AA8-4109-924A-F177DC32C492}"/>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lin ang="27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c:ext uri="{02D57815-91ED-43cb-92C2-25804820EDAC}">
                        <c15:formulaRef>
                          <c15:sqref>stats!$D$32:$D$36</c15:sqref>
                        </c15:formulaRef>
                      </c:ext>
                    </c:extLst>
                    <c:numCache>
                      <c:formatCode>#,##0</c:formatCode>
                      <c:ptCount val="5"/>
                      <c:pt idx="0">
                        <c:v>3</c:v>
                      </c:pt>
                      <c:pt idx="1">
                        <c:v>1</c:v>
                      </c:pt>
                      <c:pt idx="2">
                        <c:v>0</c:v>
                      </c:pt>
                      <c:pt idx="3">
                        <c:v>0</c:v>
                      </c:pt>
                      <c:pt idx="4">
                        <c:v>0</c:v>
                      </c:pt>
                    </c:numCache>
                  </c:numRef>
                </c:val>
                <c:extLst>
                  <c:ext xmlns:c16="http://schemas.microsoft.com/office/drawing/2014/chart" uri="{C3380CC4-5D6E-409C-BE32-E72D297353CC}">
                    <c16:uniqueId val="{00000000-05AE-4019-AA15-BB8D43C864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stats!$E$31</c15:sqref>
                        </c15:formulaRef>
                      </c:ext>
                    </c:extLst>
                    <c:strCache>
                      <c:ptCount val="1"/>
                      <c:pt idx="0">
                        <c:v>رسم</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9-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B-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D-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F-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1-9AA8-4109-924A-F177DC32C492}"/>
                    </c:ext>
                  </c:extLst>
                </c:dPt>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stats!$E$32:$E$36</c15:sqref>
                        </c15:formulaRef>
                      </c:ext>
                    </c:extLst>
                    <c:numCache>
                      <c:formatCode>#,##0</c:formatCode>
                      <c:ptCount val="5"/>
                      <c:pt idx="0">
                        <c:v>11</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05AE-4019-AA15-BB8D43C8647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stats!$F$31</c15:sqref>
                        </c15:formulaRef>
                      </c:ext>
                    </c:extLst>
                    <c:strCache>
                      <c:ptCount val="1"/>
                      <c:pt idx="0">
                        <c:v>صُنع في السجن</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B-9AA8-4109-924A-F177DC32C492}"/>
                    </c:ext>
                  </c:extLst>
                </c:dPt>
                <c:dLbls>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stats!$F$32:$F$36</c15:sqref>
                        </c15:formulaRef>
                      </c:ext>
                    </c:extLst>
                    <c:numCache>
                      <c:formatCode>#,##0</c:formatCode>
                      <c:ptCount val="5"/>
                      <c:pt idx="0">
                        <c:v>1</c:v>
                      </c:pt>
                      <c:pt idx="1">
                        <c:v>5</c:v>
                      </c:pt>
                      <c:pt idx="2">
                        <c:v>0</c:v>
                      </c:pt>
                      <c:pt idx="3">
                        <c:v>1</c:v>
                      </c:pt>
                      <c:pt idx="4">
                        <c:v>0</c:v>
                      </c:pt>
                    </c:numCache>
                  </c:numRef>
                </c:val>
                <c:extLst xmlns:c15="http://schemas.microsoft.com/office/drawing/2012/chart">
                  <c:ext xmlns:c16="http://schemas.microsoft.com/office/drawing/2014/chart" uri="{C3380CC4-5D6E-409C-BE32-E72D297353CC}">
                    <c16:uniqueId val="{00000003-05AE-4019-AA15-BB8D43C8647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stats!$G$31</c15:sqref>
                        </c15:formulaRef>
                      </c:ext>
                    </c:extLst>
                    <c:strCache>
                      <c:ptCount val="1"/>
                      <c:pt idx="0">
                        <c:v>قصيدة</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F-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1-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3-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5-9AA8-4109-924A-F177DC32C492}"/>
                    </c:ext>
                  </c:extLst>
                </c:dPt>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stats!$G$32:$G$36</c15:sqref>
                        </c15:formulaRef>
                      </c:ext>
                    </c:extLst>
                    <c:numCache>
                      <c:formatCode>#,##0</c:formatCode>
                      <c:ptCount val="5"/>
                      <c:pt idx="0">
                        <c:v>2</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4-05AE-4019-AA15-BB8D43C86471}"/>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والفئة العمرية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1424748735676331E-2"/>
          <c:y val="0.17038419766494706"/>
          <c:w val="0.83997246416729099"/>
          <c:h val="0.67795675450409487"/>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E805-4B83-A3FF-23912BA87DCF}"/>
            </c:ext>
          </c:extLst>
        </c:ser>
        <c:ser>
          <c:idx val="0"/>
          <c:order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E805-4B83-A3FF-23912BA87DCF}"/>
            </c:ext>
          </c:extLst>
        </c:ser>
        <c:ser>
          <c:idx val="2"/>
          <c:order val="2"/>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2-E805-4B83-A3FF-23912BA87DCF}"/>
            </c:ext>
          </c:extLst>
        </c:ser>
        <c:ser>
          <c:idx val="3"/>
          <c:order val="3"/>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3-E805-4B83-A3FF-23912BA87DCF}"/>
            </c:ext>
          </c:extLst>
        </c:ser>
        <c:ser>
          <c:idx val="4"/>
          <c:order val="4"/>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4-E805-4B83-A3FF-23912BA87DCF}"/>
            </c:ext>
          </c:extLst>
        </c:ser>
        <c:ser>
          <c:idx val="5"/>
          <c:order val="5"/>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5-E805-4B83-A3FF-23912BA87DCF}"/>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لنوع مكان احتجاز صاحب المنتج الإبداعي والنوع الإجتماعي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059599257409896E-2"/>
          <c:y val="0.16431997136721549"/>
          <c:w val="0.9053741040810861"/>
          <c:h val="0.73173839307101896"/>
        </c:manualLayout>
      </c:layout>
      <c:pie3DChart>
        <c:varyColors val="1"/>
        <c:ser>
          <c:idx val="0"/>
          <c:order val="0"/>
          <c:tx>
            <c:strRef>
              <c:f>stats!$B$355</c:f>
              <c:strCache>
                <c:ptCount val="1"/>
                <c:pt idx="0">
                  <c:v>ذكر</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1-5B30-4B09-A8AD-E31C3952D38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3-5B30-4B09-A8AD-E31C3952D381}"/>
              </c:ext>
            </c:extLst>
          </c:dPt>
          <c:dPt>
            <c:idx val="2"/>
            <c:bubble3D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a:sp3d/>
            </c:spPr>
            <c:extLst>
              <c:ext xmlns:c16="http://schemas.microsoft.com/office/drawing/2014/chart" uri="{C3380CC4-5D6E-409C-BE32-E72D297353CC}">
                <c16:uniqueId val="{00000005-5B30-4B09-A8AD-E31C3952D381}"/>
              </c:ext>
            </c:extLst>
          </c:dPt>
          <c:dPt>
            <c:idx val="3"/>
            <c:bubble3D val="0"/>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a:sp3d/>
            </c:spPr>
            <c:extLst>
              <c:ext xmlns:c16="http://schemas.microsoft.com/office/drawing/2014/chart" uri="{C3380CC4-5D6E-409C-BE32-E72D297353CC}">
                <c16:uniqueId val="{00000007-5B30-4B09-A8AD-E31C3952D381}"/>
              </c:ext>
            </c:extLst>
          </c:dPt>
          <c:dPt>
            <c:idx val="4"/>
            <c:bubble3D val="0"/>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sp3d/>
            </c:spPr>
            <c:extLst>
              <c:ext xmlns:c16="http://schemas.microsoft.com/office/drawing/2014/chart" uri="{C3380CC4-5D6E-409C-BE32-E72D297353CC}">
                <c16:uniqueId val="{00000009-5B30-4B09-A8AD-E31C3952D381}"/>
              </c:ext>
            </c:extLst>
          </c:dPt>
          <c:dPt>
            <c:idx val="5"/>
            <c:bubble3D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a:sp3d/>
            </c:spPr>
            <c:extLst>
              <c:ext xmlns:c16="http://schemas.microsoft.com/office/drawing/2014/chart" uri="{C3380CC4-5D6E-409C-BE32-E72D297353CC}">
                <c16:uniqueId val="{0000000B-5B30-4B09-A8AD-E31C3952D381}"/>
              </c:ext>
            </c:extLst>
          </c:dPt>
          <c:dPt>
            <c:idx val="6"/>
            <c:bubble3D val="0"/>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solidFill>
                  <a:sysClr val="windowText" lastClr="000000">
                    <a:lumMod val="25000"/>
                    <a:lumOff val="75000"/>
                  </a:sysClr>
                </a:solidFill>
              </a:ln>
              <a:effectLst/>
              <a:scene3d>
                <a:camera prst="orthographicFront"/>
                <a:lightRig rig="threePt" dir="t"/>
              </a:scene3d>
              <a:sp3d>
                <a:bevelT w="19050"/>
                <a:contourClr>
                  <a:sysClr val="windowText" lastClr="000000">
                    <a:lumMod val="25000"/>
                    <a:lumOff val="75000"/>
                  </a:sysClr>
                </a:contourClr>
              </a:sp3d>
            </c:spPr>
            <c:extLst>
              <c:ext xmlns:c16="http://schemas.microsoft.com/office/drawing/2014/chart" uri="{C3380CC4-5D6E-409C-BE32-E72D297353CC}">
                <c16:uniqueId val="{0000000D-5B30-4B09-A8AD-E31C3952D381}"/>
              </c:ext>
            </c:extLst>
          </c:dPt>
          <c:dPt>
            <c:idx val="7"/>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F-5B30-4B09-A8AD-E31C3952D381}"/>
              </c:ext>
            </c:extLst>
          </c:dPt>
          <c:dLbls>
            <c:dLbl>
              <c:idx val="1"/>
              <c:layout>
                <c:manualLayout>
                  <c:x val="-4.5910785943852972E-3"/>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30-4B09-A8AD-E31C3952D381}"/>
                </c:ext>
              </c:extLst>
            </c:dLbl>
            <c:dLbl>
              <c:idx val="2"/>
              <c:layout>
                <c:manualLayout>
                  <c:x val="-1.6068775080348395E-2"/>
                  <c:y val="6.996524325041992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30-4B09-A8AD-E31C3952D381}"/>
                </c:ext>
              </c:extLst>
            </c:dLbl>
            <c:dLbl>
              <c:idx val="3"/>
              <c:layout>
                <c:manualLayout>
                  <c:x val="-1.147769648596318E-2"/>
                  <c:y val="4.664349550027995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30-4B09-A8AD-E31C3952D381}"/>
                </c:ext>
              </c:extLst>
            </c:dLbl>
            <c:dLbl>
              <c:idx val="4"/>
              <c:layout>
                <c:manualLayout>
                  <c:x val="-1.2625466134559494E-2"/>
                  <c:y val="3.26504468501958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B30-4B09-A8AD-E31C3952D381}"/>
                </c:ext>
              </c:extLst>
            </c:dLbl>
            <c:dLbl>
              <c:idx val="5"/>
              <c:layout>
                <c:manualLayout>
                  <c:x val="-2.2955392971926277E-2"/>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B30-4B09-A8AD-E31C3952D381}"/>
                </c:ext>
              </c:extLst>
            </c:dLbl>
            <c:dLbl>
              <c:idx val="6"/>
              <c:layout>
                <c:manualLayout>
                  <c:x val="-2.639870191771522E-2"/>
                  <c:y val="-5.36400198253219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B30-4B09-A8AD-E31C3952D381}"/>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stats!$C$354:$J$354</c:f>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f>stats!$C$355:$J$355</c:f>
              <c:numCache>
                <c:formatCode>#,##0</c:formatCode>
                <c:ptCount val="8"/>
                <c:pt idx="0">
                  <c:v>41</c:v>
                </c:pt>
                <c:pt idx="1">
                  <c:v>13</c:v>
                </c:pt>
                <c:pt idx="2">
                  <c:v>0</c:v>
                </c:pt>
                <c:pt idx="3">
                  <c:v>11</c:v>
                </c:pt>
                <c:pt idx="4">
                  <c:v>0</c:v>
                </c:pt>
                <c:pt idx="5">
                  <c:v>2</c:v>
                </c:pt>
                <c:pt idx="6">
                  <c:v>4</c:v>
                </c:pt>
                <c:pt idx="7">
                  <c:v>111</c:v>
                </c:pt>
              </c:numCache>
            </c:numRef>
          </c:val>
          <c:extLst>
            <c:ext xmlns:c16="http://schemas.microsoft.com/office/drawing/2014/chart" uri="{C3380CC4-5D6E-409C-BE32-E72D297353CC}">
              <c16:uniqueId val="{00000010-5B30-4B09-A8AD-E31C3952D381}"/>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stats!$B$356</c15:sqref>
                        </c15:formulaRef>
                      </c:ext>
                    </c:extLst>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12-5B30-4B09-A8AD-E31C3952D381}"/>
                    </c:ext>
                  </c:extLst>
                </c:dPt>
                <c:dPt>
                  <c:idx val="1"/>
                  <c:bubble3D val="0"/>
                  <c:spPr>
                    <a:solidFill>
                      <a:schemeClr val="accent2"/>
                    </a:solidFill>
                    <a:ln>
                      <a:noFill/>
                    </a:ln>
                    <a:effectLst/>
                    <a:sp3d/>
                  </c:spPr>
                  <c:extLst>
                    <c:ext xmlns:c16="http://schemas.microsoft.com/office/drawing/2014/chart" uri="{C3380CC4-5D6E-409C-BE32-E72D297353CC}">
                      <c16:uniqueId val="{00000014-5B30-4B09-A8AD-E31C3952D381}"/>
                    </c:ext>
                  </c:extLst>
                </c:dPt>
                <c:dPt>
                  <c:idx val="2"/>
                  <c:bubble3D val="0"/>
                  <c:spPr>
                    <a:solidFill>
                      <a:schemeClr val="accent3"/>
                    </a:solidFill>
                    <a:ln>
                      <a:noFill/>
                    </a:ln>
                    <a:effectLst/>
                    <a:sp3d/>
                  </c:spPr>
                  <c:extLst>
                    <c:ext xmlns:c16="http://schemas.microsoft.com/office/drawing/2014/chart" uri="{C3380CC4-5D6E-409C-BE32-E72D297353CC}">
                      <c16:uniqueId val="{00000016-5B30-4B09-A8AD-E31C3952D381}"/>
                    </c:ext>
                  </c:extLst>
                </c:dPt>
                <c:dPt>
                  <c:idx val="3"/>
                  <c:bubble3D val="0"/>
                  <c:spPr>
                    <a:solidFill>
                      <a:schemeClr val="accent4"/>
                    </a:solidFill>
                    <a:ln>
                      <a:noFill/>
                    </a:ln>
                    <a:effectLst/>
                    <a:sp3d/>
                  </c:spPr>
                  <c:extLst>
                    <c:ext xmlns:c16="http://schemas.microsoft.com/office/drawing/2014/chart" uri="{C3380CC4-5D6E-409C-BE32-E72D297353CC}">
                      <c16:uniqueId val="{00000018-5B30-4B09-A8AD-E31C3952D381}"/>
                    </c:ext>
                  </c:extLst>
                </c:dPt>
                <c:dPt>
                  <c:idx val="4"/>
                  <c:bubble3D val="0"/>
                  <c:spPr>
                    <a:solidFill>
                      <a:schemeClr val="accent5"/>
                    </a:solidFill>
                    <a:ln>
                      <a:noFill/>
                    </a:ln>
                    <a:effectLst/>
                    <a:sp3d/>
                  </c:spPr>
                  <c:extLst>
                    <c:ext xmlns:c16="http://schemas.microsoft.com/office/drawing/2014/chart" uri="{C3380CC4-5D6E-409C-BE32-E72D297353CC}">
                      <c16:uniqueId val="{0000001A-5B30-4B09-A8AD-E31C3952D381}"/>
                    </c:ext>
                  </c:extLst>
                </c:dPt>
                <c:dPt>
                  <c:idx val="5"/>
                  <c:bubble3D val="0"/>
                  <c:spPr>
                    <a:solidFill>
                      <a:schemeClr val="accent6"/>
                    </a:solidFill>
                    <a:ln>
                      <a:noFill/>
                    </a:ln>
                    <a:effectLst/>
                    <a:sp3d/>
                  </c:spPr>
                  <c:extLst>
                    <c:ext xmlns:c16="http://schemas.microsoft.com/office/drawing/2014/chart" uri="{C3380CC4-5D6E-409C-BE32-E72D297353CC}">
                      <c16:uniqueId val="{0000001C-5B30-4B09-A8AD-E31C3952D381}"/>
                    </c:ext>
                  </c:extLst>
                </c:dPt>
                <c:dPt>
                  <c:idx val="6"/>
                  <c:bubble3D val="0"/>
                  <c:spPr>
                    <a:solidFill>
                      <a:schemeClr val="accent1">
                        <a:lumMod val="60000"/>
                      </a:schemeClr>
                    </a:solidFill>
                    <a:ln>
                      <a:noFill/>
                    </a:ln>
                    <a:effectLst/>
                    <a:sp3d/>
                  </c:spPr>
                  <c:extLst>
                    <c:ext xmlns:c16="http://schemas.microsoft.com/office/drawing/2014/chart" uri="{C3380CC4-5D6E-409C-BE32-E72D297353CC}">
                      <c16:uniqueId val="{0000001E-5B30-4B09-A8AD-E31C3952D381}"/>
                    </c:ext>
                  </c:extLst>
                </c:dPt>
                <c:dPt>
                  <c:idx val="7"/>
                  <c:bubble3D val="0"/>
                  <c:spPr>
                    <a:solidFill>
                      <a:schemeClr val="accent2">
                        <a:lumMod val="60000"/>
                      </a:schemeClr>
                    </a:solidFill>
                    <a:ln>
                      <a:noFill/>
                    </a:ln>
                    <a:effectLst/>
                    <a:sp3d/>
                  </c:spPr>
                  <c:extLst>
                    <c:ext xmlns:c16="http://schemas.microsoft.com/office/drawing/2014/chart" uri="{C3380CC4-5D6E-409C-BE32-E72D297353CC}">
                      <c16:uniqueId val="{00000020-5B30-4B09-A8AD-E31C3952D38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stats!$C$354:$J$354</c15:sqref>
                        </c15:formulaRef>
                      </c:ext>
                    </c:extLst>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extLst>
                      <c:ext uri="{02D57815-91ED-43cb-92C2-25804820EDAC}">
                        <c15:formulaRef>
                          <c15:sqref>stats!$C$356:$J$356</c15:sqref>
                        </c15:formulaRef>
                      </c:ext>
                    </c:extLst>
                    <c:numCache>
                      <c:formatCode>#,##0</c:formatCode>
                      <c:ptCount val="8"/>
                      <c:pt idx="0">
                        <c:v>4</c:v>
                      </c:pt>
                      <c:pt idx="1">
                        <c:v>0</c:v>
                      </c:pt>
                      <c:pt idx="2">
                        <c:v>0</c:v>
                      </c:pt>
                      <c:pt idx="3">
                        <c:v>0</c:v>
                      </c:pt>
                      <c:pt idx="4">
                        <c:v>0</c:v>
                      </c:pt>
                      <c:pt idx="5">
                        <c:v>0</c:v>
                      </c:pt>
                      <c:pt idx="6">
                        <c:v>0</c:v>
                      </c:pt>
                      <c:pt idx="7">
                        <c:v>11</c:v>
                      </c:pt>
                    </c:numCache>
                  </c:numRef>
                </c:val>
                <c:extLst>
                  <c:ext xmlns:c16="http://schemas.microsoft.com/office/drawing/2014/chart" uri="{C3380CC4-5D6E-409C-BE32-E72D297353CC}">
                    <c16:uniqueId val="{00000021-5B30-4B09-A8AD-E31C3952D381}"/>
                  </c:ext>
                </c:extLst>
              </c15:ser>
            </c15:filteredPieSeries>
          </c:ext>
        </c:extLst>
      </c:pie3DChart>
      <c:spPr>
        <a:noFill/>
        <a:ln>
          <a:noFill/>
        </a:ln>
        <a:effectLst>
          <a:glow rad="12700">
            <a:schemeClr val="accent1">
              <a:alpha val="40000"/>
            </a:schemeClr>
          </a:glow>
        </a:effectLst>
      </c:spPr>
    </c:plotArea>
    <c:legend>
      <c:legendPos val="b"/>
      <c:legendEntry>
        <c:idx val="7"/>
        <c:txPr>
          <a:bodyPr rot="0" spcFirstLastPara="1" vertOverflow="ellipsis" vert="horz" wrap="square" anchor="ctr" anchorCtr="1"/>
          <a:lstStyle/>
          <a:p>
            <a:pPr>
              <a:defRPr sz="1050" b="1" i="0" u="none" strike="noStrike" kern="1200" baseline="0">
                <a:solidFill>
                  <a:schemeClr val="bg1"/>
                </a:solidFill>
                <a:effectLst>
                  <a:reflection endPos="65000" dist="50800" dir="5400000" sy="-100000" algn="bl" rotWithShape="0"/>
                </a:effectLst>
                <a:latin typeface="+mn-lt"/>
                <a:ea typeface="+mn-ea"/>
                <a:cs typeface="+mn-cs"/>
              </a:defRPr>
            </a:pPr>
            <a:endParaRPr lang="en-US"/>
          </a:p>
        </c:txPr>
      </c:legendEntry>
      <c:layout>
        <c:manualLayout>
          <c:xMode val="edge"/>
          <c:yMode val="edge"/>
          <c:x val="5.5736959393717346E-2"/>
          <c:y val="0.92354341453525179"/>
          <c:w val="0.8999999457922303"/>
          <c:h val="4.3707515276962788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للوضع القانوني القانوني لصاحب المنتج</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50119880830346E-2"/>
          <c:y val="0.19607246541749696"/>
          <c:w val="0.86278910803498265"/>
          <c:h val="0.69619518733463159"/>
        </c:manualLayout>
      </c:layout>
      <c:pie3DChart>
        <c:varyColors val="1"/>
        <c:ser>
          <c:idx val="0"/>
          <c:order val="0"/>
          <c:tx>
            <c:strRef>
              <c:f>stats!$B$381</c:f>
              <c:strCache>
                <c:ptCount val="1"/>
                <c:pt idx="0">
                  <c:v>ذكر</c:v>
                </c:pt>
              </c:strCache>
            </c:strRef>
          </c:tx>
          <c:dPt>
            <c:idx val="0"/>
            <c:bubble3D val="0"/>
            <c:spPr>
              <a:solidFill>
                <a:schemeClr val="accent1"/>
              </a:solidFill>
              <a:ln>
                <a:noFill/>
              </a:ln>
              <a:effectLst/>
              <a:sp3d/>
            </c:spPr>
            <c:extLst>
              <c:ext xmlns:c16="http://schemas.microsoft.com/office/drawing/2014/chart" uri="{C3380CC4-5D6E-409C-BE32-E72D297353CC}">
                <c16:uniqueId val="{00000001-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3-A153-41ED-A33F-19DBA651D363}"/>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5-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07-A153-41ED-A33F-19DBA651D363}"/>
              </c:ext>
            </c:extLst>
          </c:dPt>
          <c:dLbls>
            <c:dLbl>
              <c:idx val="2"/>
              <c:layout>
                <c:manualLayout>
                  <c:x val="-7.3457257510164131E-2"/>
                  <c:y val="-0.102615690100615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53-41ED-A33F-19DBA651D363}"/>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stats!$C$381:$F$381</c:f>
              <c:numCache>
                <c:formatCode>#,##0</c:formatCode>
                <c:ptCount val="4"/>
                <c:pt idx="0">
                  <c:v>8</c:v>
                </c:pt>
                <c:pt idx="1">
                  <c:v>60</c:v>
                </c:pt>
                <c:pt idx="2">
                  <c:v>91</c:v>
                </c:pt>
                <c:pt idx="3">
                  <c:v>23</c:v>
                </c:pt>
              </c:numCache>
            </c:numRef>
          </c:val>
          <c:extLst>
            <c:ext xmlns:c16="http://schemas.microsoft.com/office/drawing/2014/chart" uri="{C3380CC4-5D6E-409C-BE32-E72D297353CC}">
              <c16:uniqueId val="{00000008-A153-41ED-A33F-19DBA651D363}"/>
            </c:ext>
          </c:extLst>
        </c:ser>
        <c:ser>
          <c:idx val="1"/>
          <c:order val="1"/>
          <c:tx>
            <c:strRef>
              <c:f>stats!$B$382</c:f>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0A-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C-A153-41ED-A33F-19DBA651D363}"/>
              </c:ext>
            </c:extLst>
          </c:dPt>
          <c:dPt>
            <c:idx val="2"/>
            <c:bubble3D val="0"/>
            <c:spPr>
              <a:solidFill>
                <a:schemeClr val="accent3"/>
              </a:solidFill>
              <a:ln>
                <a:noFill/>
              </a:ln>
              <a:effectLst/>
              <a:sp3d/>
            </c:spPr>
            <c:extLst>
              <c:ext xmlns:c16="http://schemas.microsoft.com/office/drawing/2014/chart" uri="{C3380CC4-5D6E-409C-BE32-E72D297353CC}">
                <c16:uniqueId val="{0000000E-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10-A153-41ED-A33F-19DBA651D36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stats!$C$382:$F$382</c:f>
              <c:numCache>
                <c:formatCode>#,##0</c:formatCode>
                <c:ptCount val="4"/>
                <c:pt idx="0">
                  <c:v>0</c:v>
                </c:pt>
                <c:pt idx="1">
                  <c:v>0</c:v>
                </c:pt>
                <c:pt idx="2">
                  <c:v>15</c:v>
                </c:pt>
                <c:pt idx="3">
                  <c:v>0</c:v>
                </c:pt>
              </c:numCache>
            </c:numRef>
          </c:val>
          <c:extLst xmlns:c15="http://schemas.microsoft.com/office/drawing/2012/chart">
            <c:ext xmlns:c16="http://schemas.microsoft.com/office/drawing/2014/chart" uri="{C3380CC4-5D6E-409C-BE32-E72D297353CC}">
              <c16:uniqueId val="{00000011-A153-41ED-A33F-19DBA651D363}"/>
            </c:ext>
          </c:extLst>
        </c:ser>
        <c:dLbls>
          <c:dLblPos val="outEnd"/>
          <c:showLegendKey val="0"/>
          <c:showVal val="1"/>
          <c:showCatName val="0"/>
          <c:showSerName val="0"/>
          <c:showPercent val="0"/>
          <c:showBubbleSize val="0"/>
          <c:showLeaderLines val="1"/>
        </c:dLbls>
        <c:extLst/>
      </c:pie3DChart>
      <c:spPr>
        <a:noFill/>
        <a:ln>
          <a:noFill/>
        </a:ln>
        <a:effectLst/>
      </c:spPr>
    </c:plotArea>
    <c:legend>
      <c:legendPos val="b"/>
      <c:layout>
        <c:manualLayout>
          <c:xMode val="edge"/>
          <c:yMode val="edge"/>
          <c:x val="0.27655811003076669"/>
          <c:y val="0.90935505259152027"/>
          <c:w val="0.39984037028296227"/>
          <c:h val="3.955511513781929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والفئة العمرية</a:t>
            </a:r>
            <a:endParaRPr lang="en-US" sz="1300"/>
          </a:p>
        </c:rich>
      </c:tx>
      <c:layout>
        <c:manualLayout>
          <c:xMode val="edge"/>
          <c:yMode val="edge"/>
          <c:x val="0.14309693160565218"/>
          <c:y val="3.96107468965007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147192118297965"/>
          <c:y val="0.19162684951824049"/>
          <c:w val="0.77245002185033595"/>
          <c:h val="0.65004244532790412"/>
        </c:manualLayout>
      </c:layout>
      <c:barChart>
        <c:barDir val="col"/>
        <c:grouping val="clustered"/>
        <c:varyColors val="0"/>
        <c:ser>
          <c:idx val="1"/>
          <c:order val="1"/>
          <c:tx>
            <c:strRef>
              <c:f>stats!$D$396</c:f>
              <c:strCache>
                <c:ptCount val="1"/>
                <c:pt idx="0">
                  <c:v>محكوم</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stats!$D$397:$D$402</c:f>
              <c:numCache>
                <c:formatCode>#,##0</c:formatCode>
                <c:ptCount val="6"/>
                <c:pt idx="0">
                  <c:v>0</c:v>
                </c:pt>
                <c:pt idx="1">
                  <c:v>40</c:v>
                </c:pt>
                <c:pt idx="2">
                  <c:v>5</c:v>
                </c:pt>
                <c:pt idx="3">
                  <c:v>0</c:v>
                </c:pt>
                <c:pt idx="4">
                  <c:v>1</c:v>
                </c:pt>
                <c:pt idx="5">
                  <c:v>14</c:v>
                </c:pt>
              </c:numCache>
            </c:numRef>
          </c:val>
          <c:extLst>
            <c:ext xmlns:c16="http://schemas.microsoft.com/office/drawing/2014/chart" uri="{C3380CC4-5D6E-409C-BE32-E72D297353CC}">
              <c16:uniqueId val="{00000000-F9E2-4839-92E2-5343F982451D}"/>
            </c:ext>
          </c:extLst>
        </c:ser>
        <c:ser>
          <c:idx val="0"/>
          <c:order val="0"/>
          <c:tx>
            <c:strRef>
              <c:f>stats!$C$396</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stats!$C$397:$C$402</c:f>
              <c:numCache>
                <c:formatCode>#,##0</c:formatCode>
                <c:ptCount val="6"/>
                <c:pt idx="0">
                  <c:v>0</c:v>
                </c:pt>
                <c:pt idx="1">
                  <c:v>7</c:v>
                </c:pt>
                <c:pt idx="2">
                  <c:v>0</c:v>
                </c:pt>
                <c:pt idx="3">
                  <c:v>1</c:v>
                </c:pt>
                <c:pt idx="4">
                  <c:v>0</c:v>
                </c:pt>
                <c:pt idx="5">
                  <c:v>0</c:v>
                </c:pt>
              </c:numCache>
            </c:numRef>
          </c:val>
          <c:extLst>
            <c:ext xmlns:c16="http://schemas.microsoft.com/office/drawing/2014/chart" uri="{C3380CC4-5D6E-409C-BE32-E72D297353CC}">
              <c16:uniqueId val="{00000001-F9E2-4839-92E2-5343F982451D}"/>
            </c:ext>
          </c:extLst>
        </c:ser>
        <c:ser>
          <c:idx val="2"/>
          <c:order val="2"/>
          <c:tx>
            <c:strRef>
              <c:f>stats!$E$396</c:f>
              <c:strCache>
                <c:ptCount val="1"/>
                <c:pt idx="0">
                  <c:v>قيد التحقيق أو محال للمحاكمة</c:v>
                </c:pt>
              </c:strCache>
            </c:strRef>
          </c:tx>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stats!$E$397:$E$402</c:f>
              <c:numCache>
                <c:formatCode>#,##0</c:formatCode>
                <c:ptCount val="6"/>
                <c:pt idx="0">
                  <c:v>0</c:v>
                </c:pt>
                <c:pt idx="1">
                  <c:v>17</c:v>
                </c:pt>
                <c:pt idx="2">
                  <c:v>6</c:v>
                </c:pt>
                <c:pt idx="3">
                  <c:v>3</c:v>
                </c:pt>
                <c:pt idx="4">
                  <c:v>8</c:v>
                </c:pt>
                <c:pt idx="5">
                  <c:v>72</c:v>
                </c:pt>
              </c:numCache>
            </c:numRef>
          </c:val>
          <c:extLst>
            <c:ext xmlns:c16="http://schemas.microsoft.com/office/drawing/2014/chart" uri="{C3380CC4-5D6E-409C-BE32-E72D297353CC}">
              <c16:uniqueId val="{00000002-F9E2-4839-92E2-5343F982451D}"/>
            </c:ext>
          </c:extLst>
        </c:ser>
        <c:ser>
          <c:idx val="3"/>
          <c:order val="3"/>
          <c:tx>
            <c:strRef>
              <c:f>stats!$F$396</c:f>
              <c:strCache>
                <c:ptCount val="1"/>
                <c:pt idx="0">
                  <c:v>غير معلوم</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stats!$F$397:$F$402</c:f>
              <c:numCache>
                <c:formatCode>#,##0</c:formatCode>
                <c:ptCount val="6"/>
                <c:pt idx="0">
                  <c:v>0</c:v>
                </c:pt>
                <c:pt idx="1">
                  <c:v>0</c:v>
                </c:pt>
                <c:pt idx="2">
                  <c:v>0</c:v>
                </c:pt>
                <c:pt idx="3">
                  <c:v>0</c:v>
                </c:pt>
                <c:pt idx="4">
                  <c:v>5</c:v>
                </c:pt>
                <c:pt idx="5">
                  <c:v>18</c:v>
                </c:pt>
              </c:numCache>
            </c:numRef>
          </c:val>
          <c:extLst>
            <c:ext xmlns:c16="http://schemas.microsoft.com/office/drawing/2014/chart" uri="{C3380CC4-5D6E-409C-BE32-E72D297353CC}">
              <c16:uniqueId val="{00000003-F9E2-4839-92E2-5343F982451D}"/>
            </c:ext>
          </c:extLst>
        </c:ser>
        <c:dLbls>
          <c:dLblPos val="out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وفئة الوظيفة</a:t>
            </a:r>
            <a:endParaRPr lang="en-US" sz="130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5352674362306654"/>
          <c:y val="0.18007654513151317"/>
          <c:w val="0.80526883775450397"/>
          <c:h val="0.67795675450409487"/>
        </c:manualLayout>
      </c:layout>
      <c:barChart>
        <c:barDir val="bar"/>
        <c:grouping val="stacked"/>
        <c:varyColors val="0"/>
        <c:ser>
          <c:idx val="1"/>
          <c:order val="1"/>
          <c:tx>
            <c:strRef>
              <c:f>stats!$D$408</c:f>
              <c:strCache>
                <c:ptCount val="1"/>
                <c:pt idx="0">
                  <c:v>محكوم</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stats!$D$409:$D$420</c:f>
              <c:numCache>
                <c:formatCode>#,##0</c:formatCode>
                <c:ptCount val="12"/>
                <c:pt idx="0">
                  <c:v>1</c:v>
                </c:pt>
                <c:pt idx="1">
                  <c:v>35</c:v>
                </c:pt>
                <c:pt idx="2">
                  <c:v>0</c:v>
                </c:pt>
                <c:pt idx="3">
                  <c:v>0</c:v>
                </c:pt>
                <c:pt idx="4">
                  <c:v>1</c:v>
                </c:pt>
                <c:pt idx="5">
                  <c:v>4</c:v>
                </c:pt>
                <c:pt idx="6">
                  <c:v>0</c:v>
                </c:pt>
                <c:pt idx="7">
                  <c:v>2</c:v>
                </c:pt>
                <c:pt idx="8">
                  <c:v>0</c:v>
                </c:pt>
                <c:pt idx="9">
                  <c:v>0</c:v>
                </c:pt>
                <c:pt idx="10">
                  <c:v>0</c:v>
                </c:pt>
                <c:pt idx="11">
                  <c:v>17</c:v>
                </c:pt>
              </c:numCache>
            </c:numRef>
          </c:val>
          <c:extLst>
            <c:ext xmlns:c16="http://schemas.microsoft.com/office/drawing/2014/chart" uri="{C3380CC4-5D6E-409C-BE32-E72D297353CC}">
              <c16:uniqueId val="{00000000-4BB1-456A-8D3E-EF56E0C98DDE}"/>
            </c:ext>
          </c:extLst>
        </c:ser>
        <c:ser>
          <c:idx val="0"/>
          <c:order val="0"/>
          <c:tx>
            <c:strRef>
              <c:f>stats!$C$408</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stats!$C$409:$C$420</c:f>
              <c:numCache>
                <c:formatCode>#,##0</c:formatCode>
                <c:ptCount val="12"/>
                <c:pt idx="0">
                  <c:v>0</c:v>
                </c:pt>
                <c:pt idx="1">
                  <c:v>4</c:v>
                </c:pt>
                <c:pt idx="2">
                  <c:v>0</c:v>
                </c:pt>
                <c:pt idx="3">
                  <c:v>0</c:v>
                </c:pt>
                <c:pt idx="4">
                  <c:v>1</c:v>
                </c:pt>
                <c:pt idx="5">
                  <c:v>0</c:v>
                </c:pt>
                <c:pt idx="6">
                  <c:v>0</c:v>
                </c:pt>
                <c:pt idx="7">
                  <c:v>1</c:v>
                </c:pt>
                <c:pt idx="8">
                  <c:v>0</c:v>
                </c:pt>
                <c:pt idx="9">
                  <c:v>1</c:v>
                </c:pt>
                <c:pt idx="10">
                  <c:v>0</c:v>
                </c:pt>
                <c:pt idx="11">
                  <c:v>1</c:v>
                </c:pt>
              </c:numCache>
            </c:numRef>
          </c:val>
          <c:extLst>
            <c:ext xmlns:c16="http://schemas.microsoft.com/office/drawing/2014/chart" uri="{C3380CC4-5D6E-409C-BE32-E72D297353CC}">
              <c16:uniqueId val="{00000001-4BB1-456A-8D3E-EF56E0C98DDE}"/>
            </c:ext>
          </c:extLst>
        </c:ser>
        <c:ser>
          <c:idx val="2"/>
          <c:order val="2"/>
          <c:tx>
            <c:strRef>
              <c:f>stats!$E$408</c:f>
              <c:strCache>
                <c:ptCount val="1"/>
                <c:pt idx="0">
                  <c:v>قيد التحقيق أو محال للمحاكمة</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stats!$E$409:$E$420</c:f>
              <c:numCache>
                <c:formatCode>#,##0</c:formatCode>
                <c:ptCount val="12"/>
                <c:pt idx="0">
                  <c:v>0</c:v>
                </c:pt>
                <c:pt idx="1">
                  <c:v>11</c:v>
                </c:pt>
                <c:pt idx="2">
                  <c:v>0</c:v>
                </c:pt>
                <c:pt idx="3">
                  <c:v>1</c:v>
                </c:pt>
                <c:pt idx="4">
                  <c:v>2</c:v>
                </c:pt>
                <c:pt idx="5">
                  <c:v>22</c:v>
                </c:pt>
                <c:pt idx="6">
                  <c:v>5</c:v>
                </c:pt>
                <c:pt idx="7">
                  <c:v>1</c:v>
                </c:pt>
                <c:pt idx="8">
                  <c:v>0</c:v>
                </c:pt>
                <c:pt idx="9">
                  <c:v>0</c:v>
                </c:pt>
                <c:pt idx="10">
                  <c:v>0</c:v>
                </c:pt>
                <c:pt idx="11">
                  <c:v>64</c:v>
                </c:pt>
              </c:numCache>
            </c:numRef>
          </c:val>
          <c:extLst>
            <c:ext xmlns:c16="http://schemas.microsoft.com/office/drawing/2014/chart" uri="{C3380CC4-5D6E-409C-BE32-E72D297353CC}">
              <c16:uniqueId val="{00000002-4BB1-456A-8D3E-EF56E0C98DDE}"/>
            </c:ext>
          </c:extLst>
        </c:ser>
        <c:ser>
          <c:idx val="3"/>
          <c:order val="3"/>
          <c:tx>
            <c:strRef>
              <c:f>stats!$F$408</c:f>
              <c:strCache>
                <c:ptCount val="1"/>
                <c:pt idx="0">
                  <c:v>غير معلوم</c:v>
                </c:pt>
              </c:strCache>
            </c:strRef>
          </c:tx>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stats!$F$409:$F$420</c:f>
              <c:numCache>
                <c:formatCode>#,##0</c:formatCode>
                <c:ptCount val="12"/>
                <c:pt idx="0">
                  <c:v>1</c:v>
                </c:pt>
                <c:pt idx="1">
                  <c:v>0</c:v>
                </c:pt>
                <c:pt idx="2">
                  <c:v>0</c:v>
                </c:pt>
                <c:pt idx="3">
                  <c:v>0</c:v>
                </c:pt>
                <c:pt idx="4">
                  <c:v>0</c:v>
                </c:pt>
                <c:pt idx="5">
                  <c:v>0</c:v>
                </c:pt>
                <c:pt idx="6">
                  <c:v>5</c:v>
                </c:pt>
                <c:pt idx="7">
                  <c:v>0</c:v>
                </c:pt>
                <c:pt idx="8">
                  <c:v>0</c:v>
                </c:pt>
                <c:pt idx="9">
                  <c:v>0</c:v>
                </c:pt>
                <c:pt idx="10">
                  <c:v>0</c:v>
                </c:pt>
                <c:pt idx="11">
                  <c:v>17</c:v>
                </c:pt>
              </c:numCache>
            </c:numRef>
          </c:val>
          <c:extLst>
            <c:ext xmlns:c16="http://schemas.microsoft.com/office/drawing/2014/chart" uri="{C3380CC4-5D6E-409C-BE32-E72D297353CC}">
              <c16:uniqueId val="{00000003-4BB1-456A-8D3E-EF56E0C98DDE}"/>
            </c:ext>
          </c:extLst>
        </c:ser>
        <c:dLbls>
          <c:showLegendKey val="0"/>
          <c:showVal val="0"/>
          <c:showCatName val="0"/>
          <c:showSerName val="0"/>
          <c:showPercent val="0"/>
          <c:showBubbleSize val="0"/>
        </c:dLbls>
        <c:gapWidth val="219"/>
        <c:overlap val="100"/>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u="none" strike="noStrike" baseline="0">
                <a:effectLst/>
              </a:rPr>
              <a:t>قاعدة بيانات الإنتاج الإبداعي للمحبوسين على خلفية سياسية داخل أماكن الأحتجاز المصرية (يناير 2011 - مارس 2019) - </a:t>
            </a:r>
            <a:r>
              <a:rPr lang="en-US" sz="1100" b="1" i="0" u="none" strike="noStrike" baseline="0">
                <a:effectLst/>
              </a:rPr>
              <a:t>Wikithawra Data Project</a:t>
            </a:r>
            <a:endParaRPr lang="ar-EG" sz="1100" b="1" i="0" u="none" strike="noStrike" baseline="0">
              <a:effectLst/>
            </a:endParaRPr>
          </a:p>
          <a:p>
            <a:pPr>
              <a:defRPr/>
            </a:pPr>
            <a:r>
              <a:rPr lang="ar-EG" sz="1300" b="1" i="0" u="none" strike="noStrike" baseline="0">
                <a:effectLst/>
              </a:rPr>
              <a:t>توزيع إنتاج الرسائل النصية </a:t>
            </a:r>
            <a:r>
              <a:rPr lang="ar-EG" sz="1300"/>
              <a:t>وفقاً للعهد الرئاسي لتحرير/نشر المنتج الإبداعي</a:t>
            </a:r>
          </a:p>
        </c:rich>
      </c:tx>
      <c:layout>
        <c:manualLayout>
          <c:xMode val="edge"/>
          <c:yMode val="edge"/>
          <c:x val="0.16014494868501197"/>
          <c:y val="4.009433920898394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doughnutChart>
        <c:varyColors val="1"/>
        <c:ser>
          <c:idx val="0"/>
          <c:order val="0"/>
          <c:dPt>
            <c:idx val="0"/>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1-A2B5-40EE-923A-5854D49CD0C6}"/>
              </c:ext>
            </c:extLst>
          </c:dPt>
          <c:dPt>
            <c:idx val="1"/>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A2B5-40EE-923A-5854D49CD0C6}"/>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5-A2B5-40EE-923A-5854D49CD0C6}"/>
              </c:ext>
            </c:extLst>
          </c:dPt>
          <c:dPt>
            <c:idx val="3"/>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A2B5-40EE-923A-5854D49CD0C6}"/>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A2B5-40EE-923A-5854D49CD0C6}"/>
              </c:ext>
            </c:extLst>
          </c:dPt>
          <c:dLbls>
            <c:dLbl>
              <c:idx val="0"/>
              <c:layout>
                <c:manualLayout>
                  <c:x val="4.9340245958330753E-2"/>
                  <c:y val="-0.115828091048175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B5-40EE-923A-5854D49CD0C6}"/>
                </c:ext>
              </c:extLst>
            </c:dLbl>
            <c:dLbl>
              <c:idx val="1"/>
              <c:layout>
                <c:manualLayout>
                  <c:x val="6.4984714189020992E-2"/>
                  <c:y val="-8.46436049967438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B5-40EE-923A-5854D49CD0C6}"/>
                </c:ext>
              </c:extLst>
            </c:dLbl>
            <c:dLbl>
              <c:idx val="2"/>
              <c:layout>
                <c:manualLayout>
                  <c:x val="7.4612079254061048E-2"/>
                  <c:y val="-3.11844860514320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B5-40EE-923A-5854D49CD0C6}"/>
                </c:ext>
              </c:extLst>
            </c:dLbl>
            <c:dLbl>
              <c:idx val="3"/>
              <c:layout>
                <c:manualLayout>
                  <c:x val="-6.0171031656500965E-2"/>
                  <c:y val="6.01415088134759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2B5-40EE-923A-5854D49CD0C6}"/>
                </c:ext>
              </c:extLst>
            </c:dLbl>
            <c:dLbl>
              <c:idx val="4"/>
              <c:layout>
                <c:manualLayout>
                  <c:x val="1.8051309496950278E-2"/>
                  <c:y val="-0.1358752606526677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2B5-40EE-923A-5854D49CD0C6}"/>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A-A2B5-40EE-923A-5854D49CD0C6}"/>
            </c:ext>
          </c:extLst>
        </c:ser>
        <c:dLbls>
          <c:showLegendKey val="0"/>
          <c:showVal val="1"/>
          <c:showCatName val="0"/>
          <c:showSerName val="0"/>
          <c:showPercent val="0"/>
          <c:showBubbleSize val="0"/>
          <c:showLeaderLines val="1"/>
        </c:dLbls>
        <c:firstSliceAng val="23"/>
        <c:holeSize val="50"/>
        <c:extLst>
          <c:ext xmlns:c15="http://schemas.microsoft.com/office/drawing/2012/chart" uri="{02D57815-91ED-43cb-92C2-25804820EDAC}">
            <c15:filteredPieSeries>
              <c15:ser>
                <c:idx val="1"/>
                <c:order val="1"/>
                <c:dPt>
                  <c:idx val="0"/>
                  <c:bubble3D val="0"/>
                  <c:spPr>
                    <a:solidFill>
                      <a:schemeClr val="accent1"/>
                    </a:solidFill>
                    <a:ln>
                      <a:noFill/>
                    </a:ln>
                    <a:effectLst/>
                  </c:spPr>
                  <c:extLst>
                    <c:ext xmlns:c16="http://schemas.microsoft.com/office/drawing/2014/chart" uri="{C3380CC4-5D6E-409C-BE32-E72D297353CC}">
                      <c16:uniqueId val="{0000000C-A2B5-40EE-923A-5854D49CD0C6}"/>
                    </c:ext>
                  </c:extLst>
                </c:dPt>
                <c:dPt>
                  <c:idx val="1"/>
                  <c:bubble3D val="0"/>
                  <c:spPr>
                    <a:solidFill>
                      <a:schemeClr val="accent2"/>
                    </a:solidFill>
                    <a:ln>
                      <a:noFill/>
                    </a:ln>
                    <a:effectLst/>
                  </c:spPr>
                  <c:extLst>
                    <c:ext xmlns:c16="http://schemas.microsoft.com/office/drawing/2014/chart" uri="{C3380CC4-5D6E-409C-BE32-E72D297353CC}">
                      <c16:uniqueId val="{0000000E-A2B5-40EE-923A-5854D49CD0C6}"/>
                    </c:ext>
                  </c:extLst>
                </c:dPt>
                <c:dPt>
                  <c:idx val="2"/>
                  <c:bubble3D val="0"/>
                  <c:spPr>
                    <a:solidFill>
                      <a:schemeClr val="accent3"/>
                    </a:solidFill>
                    <a:ln>
                      <a:noFill/>
                    </a:ln>
                    <a:effectLst/>
                  </c:spPr>
                  <c:extLst>
                    <c:ext xmlns:c16="http://schemas.microsoft.com/office/drawing/2014/chart" uri="{C3380CC4-5D6E-409C-BE32-E72D297353CC}">
                      <c16:uniqueId val="{00000010-A2B5-40EE-923A-5854D49CD0C6}"/>
                    </c:ext>
                  </c:extLst>
                </c:dPt>
                <c:dPt>
                  <c:idx val="3"/>
                  <c:bubble3D val="0"/>
                  <c:spPr>
                    <a:solidFill>
                      <a:schemeClr val="accent4"/>
                    </a:solidFill>
                    <a:ln>
                      <a:noFill/>
                    </a:ln>
                    <a:effectLst/>
                  </c:spPr>
                  <c:extLst>
                    <c:ext xmlns:c16="http://schemas.microsoft.com/office/drawing/2014/chart" uri="{C3380CC4-5D6E-409C-BE32-E72D297353CC}">
                      <c16:uniqueId val="{00000012-A2B5-40EE-923A-5854D49CD0C6}"/>
                    </c:ext>
                  </c:extLst>
                </c:dPt>
                <c:dPt>
                  <c:idx val="4"/>
                  <c:bubble3D val="0"/>
                  <c:spPr>
                    <a:solidFill>
                      <a:schemeClr val="accent5"/>
                    </a:solidFill>
                    <a:ln>
                      <a:noFill/>
                    </a:ln>
                    <a:effectLst/>
                  </c:spPr>
                  <c:extLst>
                    <c:ext xmlns:c16="http://schemas.microsoft.com/office/drawing/2014/chart" uri="{C3380CC4-5D6E-409C-BE32-E72D297353CC}">
                      <c16:uniqueId val="{00000014-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val>
                  <c:numRef>
                    <c:extLst>
                      <c:ext uri="{02D57815-91ED-43cb-92C2-25804820EDAC}">
                        <c15:formulaRef>
                          <c15:sqref>stats!#REF!</c15:sqref>
                        </c15:formulaRef>
                      </c:ext>
                    </c:extLst>
                    <c:numCache>
                      <c:formatCode>#,##0</c:formatCode>
                      <c:ptCount val="5"/>
                      <c:pt idx="0">
                        <c:v>0</c:v>
                      </c:pt>
                      <c:pt idx="1">
                        <c:v>0</c:v>
                      </c:pt>
                      <c:pt idx="2">
                        <c:v>0</c:v>
                      </c:pt>
                      <c:pt idx="3">
                        <c:v>0</c:v>
                      </c:pt>
                      <c:pt idx="4">
                        <c:v>0</c:v>
                      </c:pt>
                    </c:numCache>
                  </c:numRef>
                </c:val>
                <c:extLst>
                  <c:ex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15-A2B5-40EE-923A-5854D49CD0C6}"/>
                  </c:ext>
                </c:extLst>
              </c15:ser>
            </c15:filteredPieSeries>
            <c15:filteredPieSeries>
              <c15:ser>
                <c:idx val="2"/>
                <c:order val="2"/>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7-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9-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B-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D-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F-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0-A2B5-40EE-923A-5854D49CD0C6}"/>
                  </c:ext>
                </c:extLst>
              </c15:ser>
            </c15:filteredPieSeries>
            <c15:filteredPieSeries>
              <c15:ser>
                <c:idx val="3"/>
                <c:order val="3"/>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2-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4-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6-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8-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2A-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B-A2B5-40EE-923A-5854D49CD0C6}"/>
                  </c:ext>
                </c:extLst>
              </c15:ser>
            </c15:filteredPieSeries>
            <c15:filteredPieSeries>
              <c15:ser>
                <c:idx val="4"/>
                <c:order val="4"/>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D-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F-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1-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3-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5-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36-A2B5-40EE-923A-5854D49CD0C6}"/>
                  </c:ext>
                </c:extLst>
              </c15:ser>
            </c15:filteredPieSeries>
            <c15:filteredPieSeries>
              <c15:ser>
                <c:idx val="5"/>
                <c:order val="5"/>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8-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A-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C-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E-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0-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1-A2B5-40EE-923A-5854D49CD0C6}"/>
                  </c:ext>
                </c:extLst>
              </c15:ser>
            </c15:filteredPieSeries>
            <c15:filteredPieSeries>
              <c15:ser>
                <c:idx val="6"/>
                <c:order val="6"/>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43-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45-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7-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9-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B-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C-A2B5-40EE-923A-5854D49CD0C6}"/>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والوضع القانوني لصاحب المنتج الإبداعي</a:t>
            </a:r>
            <a:endParaRPr lang="en-US" sz="1300"/>
          </a:p>
        </c:rich>
      </c:tx>
      <c:layout>
        <c:manualLayout>
          <c:xMode val="edge"/>
          <c:yMode val="edge"/>
          <c:x val="0.14390048454052026"/>
          <c:y val="4.841784216545939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4749685013813386E-2"/>
          <c:y val="0.24531149516298525"/>
          <c:w val="0.90365575651631669"/>
          <c:h val="0.61050834197565029"/>
        </c:manualLayout>
      </c:layout>
      <c:barChart>
        <c:barDir val="col"/>
        <c:grouping val="clustered"/>
        <c:varyColors val="0"/>
        <c:ser>
          <c:idx val="1"/>
          <c:order val="1"/>
          <c:tx>
            <c:strRef>
              <c:f>stats!$D$56</c:f>
              <c:strCache>
                <c:ptCount val="1"/>
                <c:pt idx="0">
                  <c:v>تصميم وإهداء</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stats!$D$57:$D$60</c:f>
              <c:numCache>
                <c:formatCode>#,##0</c:formatCode>
                <c:ptCount val="4"/>
                <c:pt idx="0">
                  <c:v>0</c:v>
                </c:pt>
                <c:pt idx="1">
                  <c:v>1</c:v>
                </c:pt>
                <c:pt idx="2">
                  <c:v>3</c:v>
                </c:pt>
                <c:pt idx="3">
                  <c:v>0</c:v>
                </c:pt>
              </c:numCache>
            </c:numRef>
          </c:val>
          <c:extLst>
            <c:ext xmlns:c16="http://schemas.microsoft.com/office/drawing/2014/chart" uri="{C3380CC4-5D6E-409C-BE32-E72D297353CC}">
              <c16:uniqueId val="{00000000-3AA8-4AE7-8EAD-B93656FF2ED8}"/>
            </c:ext>
          </c:extLst>
        </c:ser>
        <c:ser>
          <c:idx val="0"/>
          <c:order val="0"/>
          <c:tx>
            <c:strRef>
              <c:f>stats!$C$56</c:f>
              <c:strCache>
                <c:ptCount val="1"/>
                <c:pt idx="0">
                  <c:v>رسالة نصية</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stats!$C$57:$C$60</c:f>
              <c:numCache>
                <c:formatCode>#,##0</c:formatCode>
                <c:ptCount val="4"/>
                <c:pt idx="0">
                  <c:v>8</c:v>
                </c:pt>
                <c:pt idx="1">
                  <c:v>49</c:v>
                </c:pt>
                <c:pt idx="2">
                  <c:v>93</c:v>
                </c:pt>
                <c:pt idx="3">
                  <c:v>23</c:v>
                </c:pt>
              </c:numCache>
            </c:numRef>
          </c:val>
          <c:extLst>
            <c:ext xmlns:c16="http://schemas.microsoft.com/office/drawing/2014/chart" uri="{C3380CC4-5D6E-409C-BE32-E72D297353CC}">
              <c16:uniqueId val="{00000001-3AA8-4AE7-8EAD-B93656FF2ED8}"/>
            </c:ext>
          </c:extLst>
        </c:ser>
        <c:ser>
          <c:idx val="2"/>
          <c:order val="2"/>
          <c:tx>
            <c:strRef>
              <c:f>stats!$E$56</c:f>
              <c:strCache>
                <c:ptCount val="1"/>
                <c:pt idx="0">
                  <c:v>رسم</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dLbl>
              <c:idx val="0"/>
              <c:layout>
                <c:manualLayout>
                  <c:x val="1.6563548793801946E-3"/>
                  <c:y val="-3.24486104712943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A8-4AE7-8EAD-B93656FF2ED8}"/>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stats!$E$57:$E$60</c:f>
              <c:numCache>
                <c:formatCode>#,##0</c:formatCode>
                <c:ptCount val="4"/>
                <c:pt idx="0">
                  <c:v>0</c:v>
                </c:pt>
                <c:pt idx="1">
                  <c:v>7</c:v>
                </c:pt>
                <c:pt idx="2">
                  <c:v>4</c:v>
                </c:pt>
                <c:pt idx="3">
                  <c:v>0</c:v>
                </c:pt>
              </c:numCache>
            </c:numRef>
          </c:val>
          <c:extLst>
            <c:ext xmlns:c16="http://schemas.microsoft.com/office/drawing/2014/chart" uri="{C3380CC4-5D6E-409C-BE32-E72D297353CC}">
              <c16:uniqueId val="{00000003-3AA8-4AE7-8EAD-B93656FF2ED8}"/>
            </c:ext>
          </c:extLst>
        </c:ser>
        <c:ser>
          <c:idx val="3"/>
          <c:order val="3"/>
          <c:tx>
            <c:strRef>
              <c:f>stats!$F$56</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dLbls>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stats!$F$57:$F$60</c:f>
              <c:numCache>
                <c:formatCode>#,##0</c:formatCode>
                <c:ptCount val="4"/>
                <c:pt idx="0">
                  <c:v>0</c:v>
                </c:pt>
                <c:pt idx="1">
                  <c:v>3</c:v>
                </c:pt>
                <c:pt idx="2">
                  <c:v>4</c:v>
                </c:pt>
                <c:pt idx="3">
                  <c:v>0</c:v>
                </c:pt>
              </c:numCache>
            </c:numRef>
          </c:val>
          <c:extLst>
            <c:ext xmlns:c16="http://schemas.microsoft.com/office/drawing/2014/chart" uri="{C3380CC4-5D6E-409C-BE32-E72D297353CC}">
              <c16:uniqueId val="{00000004-3AA8-4AE7-8EAD-B93656FF2ED8}"/>
            </c:ext>
          </c:extLst>
        </c:ser>
        <c:ser>
          <c:idx val="4"/>
          <c:order val="4"/>
          <c:tx>
            <c:strRef>
              <c:f>stats!$G$56</c:f>
              <c:strCache>
                <c:ptCount val="1"/>
                <c:pt idx="0">
                  <c:v>قصيدة</c:v>
                </c:pt>
              </c:strCache>
            </c:strRef>
          </c:tx>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noFill/>
            </a:ln>
            <a:effectLst/>
          </c:spPr>
          <c:invertIfNegative val="0"/>
          <c:dLbls>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stats!$G$57:$G$60</c:f>
              <c:numCache>
                <c:formatCode>#,##0</c:formatCode>
                <c:ptCount val="4"/>
                <c:pt idx="0">
                  <c:v>0</c:v>
                </c:pt>
                <c:pt idx="1">
                  <c:v>0</c:v>
                </c:pt>
                <c:pt idx="2">
                  <c:v>2</c:v>
                </c:pt>
                <c:pt idx="3">
                  <c:v>0</c:v>
                </c:pt>
              </c:numCache>
            </c:numRef>
          </c:val>
          <c:extLst>
            <c:ext xmlns:c16="http://schemas.microsoft.com/office/drawing/2014/chart" uri="{C3380CC4-5D6E-409C-BE32-E72D297353CC}">
              <c16:uniqueId val="{00000005-3AA8-4AE7-8EAD-B93656FF2ED8}"/>
            </c:ext>
          </c:extLst>
        </c:ser>
        <c:ser>
          <c:idx val="5"/>
          <c:order val="5"/>
          <c:tx>
            <c:strRef>
              <c:f>stats!$H$56</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stats!$H$57:$H$60</c:f>
              <c:numCache>
                <c:formatCode>#,##0</c:formatCode>
                <c:ptCount val="4"/>
                <c:pt idx="0">
                  <c:v>0</c:v>
                </c:pt>
                <c:pt idx="1">
                  <c:v>0</c:v>
                </c:pt>
                <c:pt idx="2">
                  <c:v>0</c:v>
                </c:pt>
                <c:pt idx="3">
                  <c:v>0</c:v>
                </c:pt>
              </c:numCache>
            </c:numRef>
          </c:val>
          <c:extLst>
            <c:ext xmlns:c16="http://schemas.microsoft.com/office/drawing/2014/chart" uri="{C3380CC4-5D6E-409C-BE32-E72D297353CC}">
              <c16:uniqueId val="{00000006-3AA8-4AE7-8EAD-B93656FF2ED8}"/>
            </c:ext>
          </c:extLst>
        </c:ser>
        <c:ser>
          <c:idx val="6"/>
          <c:order val="6"/>
          <c:tx>
            <c:strRef>
              <c:f>stats!$I$56</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stats!$I$57:$I$60</c:f>
              <c:numCache>
                <c:formatCode>#,##0</c:formatCode>
                <c:ptCount val="4"/>
                <c:pt idx="0">
                  <c:v>0</c:v>
                </c:pt>
                <c:pt idx="1">
                  <c:v>0</c:v>
                </c:pt>
                <c:pt idx="2">
                  <c:v>0</c:v>
                </c:pt>
                <c:pt idx="3">
                  <c:v>0</c:v>
                </c:pt>
              </c:numCache>
            </c:numRef>
          </c:val>
          <c:extLst>
            <c:ext xmlns:c16="http://schemas.microsoft.com/office/drawing/2014/chart" uri="{C3380CC4-5D6E-409C-BE32-E72D297353CC}">
              <c16:uniqueId val="{00000007-3AA8-4AE7-8EAD-B93656FF2ED8}"/>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baseline="0">
                <a:effectLst/>
              </a:rPr>
              <a:t>قاعدة بيانات الإنتاج الإبداعي للمحبوسين على خلفية سياسية داخل أماكن الأحتجاز المصرية (يناير 2011 - مارس 2019) - </a:t>
            </a:r>
            <a:r>
              <a:rPr lang="en-US" sz="1100" b="1" i="0" baseline="0">
                <a:effectLst/>
              </a:rPr>
              <a:t>Wikithawra Data Project</a:t>
            </a:r>
            <a:endParaRPr lang="ar-EG" sz="1100" b="1" i="0" baseline="0">
              <a:effectLst/>
            </a:endParaRPr>
          </a:p>
          <a:p>
            <a:pPr>
              <a:defRPr/>
            </a:pPr>
            <a:r>
              <a:rPr lang="ar-EG" sz="1300" b="1" i="0" baseline="0">
                <a:effectLst/>
              </a:rPr>
              <a:t>توزيع الإنتاجات الإبداعية وفقاً لنوع المنتج الإبداعي والنوع الإجتماعي لصاحب المنتج الإبداعي</a:t>
            </a:r>
            <a:endParaRPr lang="en-US" sz="1300">
              <a:effectLst/>
            </a:endParaRPr>
          </a:p>
        </c:rich>
      </c:tx>
      <c:layout>
        <c:manualLayout>
          <c:xMode val="edge"/>
          <c:yMode val="edge"/>
          <c:x val="0.14598515336533088"/>
          <c:y val="6.79445264913594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9650542956791914E-2"/>
          <c:y val="0.24820795356028552"/>
          <c:w val="0.82292577305979897"/>
          <c:h val="0.5749751019264886"/>
        </c:manualLayout>
      </c:layout>
      <c:barChart>
        <c:barDir val="col"/>
        <c:grouping val="stacked"/>
        <c:varyColors val="0"/>
        <c:ser>
          <c:idx val="1"/>
          <c:order val="1"/>
          <c:tx>
            <c:strRef>
              <c:f>stats!$B$68</c:f>
              <c:strCache>
                <c:ptCount val="1"/>
                <c:pt idx="0">
                  <c:v>أنثى</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dLbl>
              <c:idx val="0"/>
              <c:layout>
                <c:manualLayout>
                  <c:x val="0"/>
                  <c:y val="-0.31220497184773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A-46BA-B6B8-C30048E4A84D}"/>
                </c:ext>
              </c:extLst>
            </c:dLbl>
            <c:dLbl>
              <c:idx val="3"/>
              <c:layout>
                <c:manualLayout>
                  <c:x val="-6.0874369185797338E-17"/>
                  <c:y val="-5.19310690422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A-46BA-B6B8-C30048E4A84D}"/>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stats!$C$68:$I$68</c:f>
              <c:numCache>
                <c:formatCode>#,##0</c:formatCode>
                <c:ptCount val="7"/>
                <c:pt idx="0">
                  <c:v>15</c:v>
                </c:pt>
                <c:pt idx="1">
                  <c:v>0</c:v>
                </c:pt>
                <c:pt idx="2">
                  <c:v>0</c:v>
                </c:pt>
                <c:pt idx="3">
                  <c:v>0</c:v>
                </c:pt>
                <c:pt idx="4">
                  <c:v>0</c:v>
                </c:pt>
                <c:pt idx="5">
                  <c:v>0</c:v>
                </c:pt>
                <c:pt idx="6">
                  <c:v>0</c:v>
                </c:pt>
              </c:numCache>
            </c:numRef>
          </c:val>
          <c:extLst>
            <c:ext xmlns:c16="http://schemas.microsoft.com/office/drawing/2014/chart" uri="{C3380CC4-5D6E-409C-BE32-E72D297353CC}">
              <c16:uniqueId val="{00000002-3D5A-46BA-B6B8-C30048E4A84D}"/>
            </c:ext>
          </c:extLst>
        </c:ser>
        <c:dLbls>
          <c:showLegendKey val="0"/>
          <c:showVal val="1"/>
          <c:showCatName val="0"/>
          <c:showSerName val="0"/>
          <c:showPercent val="0"/>
          <c:showBubbleSize val="0"/>
        </c:dLbls>
        <c:gapWidth val="219"/>
        <c:overlap val="100"/>
        <c:axId val="896877071"/>
        <c:axId val="896878735"/>
      </c:barChart>
      <c:barChart>
        <c:barDir val="col"/>
        <c:grouping val="stacked"/>
        <c:varyColors val="0"/>
        <c:ser>
          <c:idx val="0"/>
          <c:order val="0"/>
          <c:tx>
            <c:strRef>
              <c:f>stats!$B$67</c:f>
              <c:strCache>
                <c:ptCount val="1"/>
                <c:pt idx="0">
                  <c:v>ذكر</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dLbl>
              <c:idx val="0"/>
              <c:layout>
                <c:manualLayout>
                  <c:x val="-1.518463624368692E-17"/>
                  <c:y val="4.880478240752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5A-46BA-B6B8-C30048E4A84D}"/>
                </c:ext>
              </c:extLst>
            </c:dLbl>
            <c:dLbl>
              <c:idx val="1"/>
              <c:layout>
                <c:manualLayout>
                  <c:x val="0"/>
                  <c:y val="-4.2297478086524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5A-46BA-B6B8-C30048E4A84D}"/>
                </c:ext>
              </c:extLst>
            </c:dLbl>
            <c:dLbl>
              <c:idx val="2"/>
              <c:layout>
                <c:manualLayout>
                  <c:x val="0"/>
                  <c:y val="-2.9282869444517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5A-46BA-B6B8-C30048E4A84D}"/>
                </c:ext>
              </c:extLst>
            </c:dLbl>
            <c:dLbl>
              <c:idx val="3"/>
              <c:layout>
                <c:manualLayout>
                  <c:x val="1.6565249081345462E-3"/>
                  <c:y val="-1.6268260802509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5A-46BA-B6B8-C30048E4A84D}"/>
                </c:ext>
              </c:extLst>
            </c:dLbl>
            <c:dLbl>
              <c:idx val="4"/>
              <c:layout>
                <c:manualLayout>
                  <c:x val="-3.3130498162692139E-3"/>
                  <c:y val="-3.579017376552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5A-46BA-B6B8-C30048E4A84D}"/>
                </c:ext>
              </c:extLst>
            </c:dLbl>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stats!$C$67:$I$67</c:f>
              <c:numCache>
                <c:formatCode>#,##0</c:formatCode>
                <c:ptCount val="7"/>
                <c:pt idx="0">
                  <c:v>158</c:v>
                </c:pt>
                <c:pt idx="1">
                  <c:v>4</c:v>
                </c:pt>
                <c:pt idx="2">
                  <c:v>11</c:v>
                </c:pt>
                <c:pt idx="3">
                  <c:v>7</c:v>
                </c:pt>
                <c:pt idx="4">
                  <c:v>2</c:v>
                </c:pt>
                <c:pt idx="5">
                  <c:v>0</c:v>
                </c:pt>
                <c:pt idx="6">
                  <c:v>0</c:v>
                </c:pt>
              </c:numCache>
            </c:numRef>
          </c:val>
          <c:extLst>
            <c:ext xmlns:c16="http://schemas.microsoft.com/office/drawing/2014/chart" uri="{C3380CC4-5D6E-409C-BE32-E72D297353CC}">
              <c16:uniqueId val="{00000008-3D5A-46BA-B6B8-C30048E4A84D}"/>
            </c:ext>
          </c:extLst>
        </c:ser>
        <c:dLbls>
          <c:showLegendKey val="0"/>
          <c:showVal val="1"/>
          <c:showCatName val="0"/>
          <c:showSerName val="0"/>
          <c:showPercent val="0"/>
          <c:showBubbleSize val="0"/>
        </c:dLbls>
        <c:gapWidth val="219"/>
        <c:overlap val="100"/>
        <c:axId val="928692351"/>
        <c:axId val="79413241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valAx>
        <c:axId val="79413241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928692351"/>
        <c:crosses val="max"/>
        <c:crossBetween val="between"/>
      </c:valAx>
      <c:catAx>
        <c:axId val="928692351"/>
        <c:scaling>
          <c:orientation val="minMax"/>
        </c:scaling>
        <c:delete val="1"/>
        <c:axPos val="b"/>
        <c:numFmt formatCode="General" sourceLinked="1"/>
        <c:majorTickMark val="out"/>
        <c:minorTickMark val="none"/>
        <c:tickLblPos val="nextTo"/>
        <c:crossAx val="7941324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والفئة العمرية لصاحب المنتج الإبداعي</a:t>
            </a:r>
            <a:endParaRPr lang="en-US" sz="1300"/>
          </a:p>
        </c:rich>
      </c:tx>
      <c:layout>
        <c:manualLayout>
          <c:xMode val="edge"/>
          <c:yMode val="edge"/>
          <c:x val="0.14184609211020124"/>
          <c:y val="5.935377462602767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1722989879183394E-2"/>
          <c:y val="0.2225276223832883"/>
          <c:w val="0.9080698448686132"/>
          <c:h val="0.62394736415671248"/>
        </c:manualLayout>
      </c:layout>
      <c:barChart>
        <c:barDir val="col"/>
        <c:grouping val="clustered"/>
        <c:varyColors val="0"/>
        <c:ser>
          <c:idx val="1"/>
          <c:order val="1"/>
          <c:tx>
            <c:strRef>
              <c:f>stats!$D$82</c:f>
              <c:strCache>
                <c:ptCount val="1"/>
                <c:pt idx="0">
                  <c:v>تصميم وإهداء</c:v>
                </c:pt>
              </c:strCache>
            </c:strRef>
          </c:tx>
          <c:spPr>
            <a:solidFill>
              <a:schemeClr val="accent2"/>
            </a:soli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rect">
                  <a:fillToRect l="100000" t="100000"/>
                </a:path>
                <a:tileRect r="-100000" b="-100000"/>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stats!$D$83:$D$88</c:f>
              <c:numCache>
                <c:formatCode>#,##0</c:formatCode>
                <c:ptCount val="6"/>
                <c:pt idx="0">
                  <c:v>0</c:v>
                </c:pt>
                <c:pt idx="1">
                  <c:v>2</c:v>
                </c:pt>
                <c:pt idx="2">
                  <c:v>0</c:v>
                </c:pt>
                <c:pt idx="3">
                  <c:v>0</c:v>
                </c:pt>
                <c:pt idx="4">
                  <c:v>0</c:v>
                </c:pt>
                <c:pt idx="5">
                  <c:v>2</c:v>
                </c:pt>
              </c:numCache>
            </c:numRef>
          </c:val>
          <c:extLst>
            <c:ext xmlns:c16="http://schemas.microsoft.com/office/drawing/2014/chart" uri="{C3380CC4-5D6E-409C-BE32-E72D297353CC}">
              <c16:uniqueId val="{00000000-9A54-4157-BF8E-AE58ECD52D6C}"/>
            </c:ext>
          </c:extLst>
        </c:ser>
        <c:ser>
          <c:idx val="0"/>
          <c:order val="0"/>
          <c:tx>
            <c:strRef>
              <c:f>stats!$C$82</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dLbls>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stats!$C$83:$C$88</c:f>
              <c:numCache>
                <c:formatCode>#,##0</c:formatCode>
                <c:ptCount val="6"/>
                <c:pt idx="0">
                  <c:v>0</c:v>
                </c:pt>
                <c:pt idx="1">
                  <c:v>53</c:v>
                </c:pt>
                <c:pt idx="2">
                  <c:v>11</c:v>
                </c:pt>
                <c:pt idx="3">
                  <c:v>4</c:v>
                </c:pt>
                <c:pt idx="4">
                  <c:v>14</c:v>
                </c:pt>
                <c:pt idx="5">
                  <c:v>91</c:v>
                </c:pt>
              </c:numCache>
            </c:numRef>
          </c:val>
          <c:extLst>
            <c:ext xmlns:c16="http://schemas.microsoft.com/office/drawing/2014/chart" uri="{C3380CC4-5D6E-409C-BE32-E72D297353CC}">
              <c16:uniqueId val="{00000001-9A54-4157-BF8E-AE58ECD52D6C}"/>
            </c:ext>
          </c:extLst>
        </c:ser>
        <c:ser>
          <c:idx val="2"/>
          <c:order val="2"/>
          <c:tx>
            <c:strRef>
              <c:f>stats!$E$82</c:f>
              <c:strCache>
                <c:ptCount val="1"/>
                <c:pt idx="0">
                  <c:v>رسم</c:v>
                </c:pt>
              </c:strCache>
            </c:strRef>
          </c:tx>
          <c:spPr>
            <a:solidFill>
              <a:schemeClr val="bg2">
                <a:lumMod val="75000"/>
              </a:schemeClr>
            </a:soli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stats!$E$83:$E$88</c:f>
              <c:numCache>
                <c:formatCode>#,##0</c:formatCode>
                <c:ptCount val="6"/>
                <c:pt idx="0">
                  <c:v>0</c:v>
                </c:pt>
                <c:pt idx="1">
                  <c:v>7</c:v>
                </c:pt>
                <c:pt idx="2">
                  <c:v>0</c:v>
                </c:pt>
                <c:pt idx="3">
                  <c:v>0</c:v>
                </c:pt>
                <c:pt idx="4">
                  <c:v>0</c:v>
                </c:pt>
                <c:pt idx="5">
                  <c:v>4</c:v>
                </c:pt>
              </c:numCache>
            </c:numRef>
          </c:val>
          <c:extLst>
            <c:ext xmlns:c16="http://schemas.microsoft.com/office/drawing/2014/chart" uri="{C3380CC4-5D6E-409C-BE32-E72D297353CC}">
              <c16:uniqueId val="{00000002-9A54-4157-BF8E-AE58ECD52D6C}"/>
            </c:ext>
          </c:extLst>
        </c:ser>
        <c:ser>
          <c:idx val="3"/>
          <c:order val="3"/>
          <c:tx>
            <c:strRef>
              <c:f>stats!$F$82</c:f>
              <c:strCache>
                <c:ptCount val="1"/>
                <c:pt idx="0">
                  <c:v>صُنع في السجن</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stats!$F$83:$F$88</c:f>
              <c:numCache>
                <c:formatCode>#,##0</c:formatCode>
                <c:ptCount val="6"/>
                <c:pt idx="0">
                  <c:v>0</c:v>
                </c:pt>
                <c:pt idx="1">
                  <c:v>2</c:v>
                </c:pt>
                <c:pt idx="2">
                  <c:v>0</c:v>
                </c:pt>
                <c:pt idx="3">
                  <c:v>0</c:v>
                </c:pt>
                <c:pt idx="4">
                  <c:v>0</c:v>
                </c:pt>
                <c:pt idx="5">
                  <c:v>5</c:v>
                </c:pt>
              </c:numCache>
            </c:numRef>
          </c:val>
          <c:extLst>
            <c:ext xmlns:c16="http://schemas.microsoft.com/office/drawing/2014/chart" uri="{C3380CC4-5D6E-409C-BE32-E72D297353CC}">
              <c16:uniqueId val="{00000003-9A54-4157-BF8E-AE58ECD52D6C}"/>
            </c:ext>
          </c:extLst>
        </c:ser>
        <c:ser>
          <c:idx val="4"/>
          <c:order val="4"/>
          <c:tx>
            <c:strRef>
              <c:f>stats!$G$82</c:f>
              <c:strCache>
                <c:ptCount val="1"/>
                <c:pt idx="0">
                  <c:v>قصيدة</c:v>
                </c:pt>
              </c:strCache>
            </c:strRef>
          </c:tx>
          <c:spPr>
            <a:solidFill>
              <a:srgbClr val="3A61A8"/>
            </a:solidFill>
            <a:ln>
              <a:noFill/>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stats!$G$83:$G$88</c:f>
              <c:numCache>
                <c:formatCode>#,##0</c:formatCode>
                <c:ptCount val="6"/>
                <c:pt idx="0">
                  <c:v>0</c:v>
                </c:pt>
                <c:pt idx="1">
                  <c:v>0</c:v>
                </c:pt>
                <c:pt idx="2">
                  <c:v>0</c:v>
                </c:pt>
                <c:pt idx="3">
                  <c:v>0</c:v>
                </c:pt>
                <c:pt idx="4">
                  <c:v>0</c:v>
                </c:pt>
                <c:pt idx="5">
                  <c:v>2</c:v>
                </c:pt>
              </c:numCache>
            </c:numRef>
          </c:val>
          <c:extLst>
            <c:ext xmlns:c16="http://schemas.microsoft.com/office/drawing/2014/chart" uri="{C3380CC4-5D6E-409C-BE32-E72D297353CC}">
              <c16:uniqueId val="{00000004-9A54-4157-BF8E-AE58ECD52D6C}"/>
            </c:ext>
          </c:extLst>
        </c:ser>
        <c:ser>
          <c:idx val="5"/>
          <c:order val="5"/>
          <c:tx>
            <c:strRef>
              <c:f>stats!$H$82</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a:outerShdw blurRad="50800" dist="50800" dir="5400000" algn="ctr" rotWithShape="0">
                <a:srgbClr val="29467B"/>
              </a:outerShdw>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stats!$H$83:$H$88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9A54-4157-BF8E-AE58ECD52D6C}"/>
            </c:ext>
          </c:extLst>
        </c:ser>
        <c:ser>
          <c:idx val="6"/>
          <c:order val="6"/>
          <c:tx>
            <c:strRef>
              <c:f>stats!$I$82</c:f>
              <c:strCache>
                <c:ptCount val="1"/>
                <c:pt idx="0">
                  <c:v>مجلة</c:v>
                </c:pt>
              </c:strCache>
            </c:strRef>
          </c:tx>
          <c:spPr>
            <a:solidFill>
              <a:schemeClr val="accent4">
                <a:lumMod val="60000"/>
                <a:lumOff val="40000"/>
              </a:schemeClr>
            </a:solidFill>
            <a:ln>
              <a:noFill/>
            </a:ln>
            <a:effectLst/>
          </c:spPr>
          <c:invertIfNegative val="0"/>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stats!$I$83:$I$88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9A54-4157-BF8E-AE58ECD52D6C}"/>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141509679149775"/>
          <c:y val="0.93288944754041914"/>
          <c:w val="0.39981027390210966"/>
          <c:h val="4.552736168647993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sz="1100"/>
              <a:t>Chart </a:t>
            </a: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لنوع المنتج الإبداعي وفئة الوظيفة لصاحب المنتج الإبداعي</a:t>
            </a:r>
            <a:endParaRPr lang="en-US" sz="1300"/>
          </a:p>
          <a:p>
            <a:pPr>
              <a:defRPr/>
            </a:pPr>
            <a:endParaRPr lang="en-US"/>
          </a:p>
        </c:rich>
      </c:tx>
      <c:layout>
        <c:manualLayout>
          <c:xMode val="edge"/>
          <c:yMode val="edge"/>
          <c:x val="0.11171717192719093"/>
          <c:y val="3.50160032254595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2036068195557188"/>
          <c:y val="0.19405573464390777"/>
          <c:w val="0.73826562496014536"/>
          <c:h val="0.6435997199175606"/>
        </c:manualLayout>
      </c:layout>
      <c:barChart>
        <c:barDir val="bar"/>
        <c:grouping val="stacked"/>
        <c:varyColors val="0"/>
        <c:ser>
          <c:idx val="1"/>
          <c:order val="1"/>
          <c:tx>
            <c:strRef>
              <c:f>stats!$D$94</c:f>
              <c:strCache>
                <c:ptCount val="1"/>
                <c:pt idx="0">
                  <c:v>تصميم وإهداء</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stats!$D$95:$D$106</c:f>
              <c:numCache>
                <c:formatCode>#,##0</c:formatCode>
                <c:ptCount val="12"/>
                <c:pt idx="0">
                  <c:v>0</c:v>
                </c:pt>
                <c:pt idx="1">
                  <c:v>2</c:v>
                </c:pt>
                <c:pt idx="2">
                  <c:v>0</c:v>
                </c:pt>
                <c:pt idx="3">
                  <c:v>1</c:v>
                </c:pt>
                <c:pt idx="4">
                  <c:v>0</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00-651E-45DF-8223-70E5C8170303}"/>
            </c:ext>
          </c:extLst>
        </c:ser>
        <c:ser>
          <c:idx val="0"/>
          <c:order val="0"/>
          <c:tx>
            <c:strRef>
              <c:f>stats!$C$94</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stats!$C$95:$C$106</c:f>
              <c:numCache>
                <c:formatCode>#,##0</c:formatCode>
                <c:ptCount val="12"/>
                <c:pt idx="0">
                  <c:v>2</c:v>
                </c:pt>
                <c:pt idx="1">
                  <c:v>40</c:v>
                </c:pt>
                <c:pt idx="2">
                  <c:v>0</c:v>
                </c:pt>
                <c:pt idx="3">
                  <c:v>0</c:v>
                </c:pt>
                <c:pt idx="4">
                  <c:v>4</c:v>
                </c:pt>
                <c:pt idx="5">
                  <c:v>24</c:v>
                </c:pt>
                <c:pt idx="6">
                  <c:v>10</c:v>
                </c:pt>
                <c:pt idx="7">
                  <c:v>4</c:v>
                </c:pt>
                <c:pt idx="8">
                  <c:v>0</c:v>
                </c:pt>
                <c:pt idx="9">
                  <c:v>1</c:v>
                </c:pt>
                <c:pt idx="10">
                  <c:v>0</c:v>
                </c:pt>
                <c:pt idx="11">
                  <c:v>88</c:v>
                </c:pt>
              </c:numCache>
            </c:numRef>
          </c:val>
          <c:extLst>
            <c:ext xmlns:c16="http://schemas.microsoft.com/office/drawing/2014/chart" uri="{C3380CC4-5D6E-409C-BE32-E72D297353CC}">
              <c16:uniqueId val="{00000001-651E-45DF-8223-70E5C8170303}"/>
            </c:ext>
          </c:extLst>
        </c:ser>
        <c:ser>
          <c:idx val="2"/>
          <c:order val="2"/>
          <c:tx>
            <c:strRef>
              <c:f>stats!$E$94</c:f>
              <c:strCache>
                <c:ptCount val="1"/>
                <c:pt idx="0">
                  <c:v>رسم</c:v>
                </c:pt>
              </c:strCache>
            </c:strRef>
          </c:tx>
          <c:spPr>
            <a:solidFill>
              <a:schemeClr val="accent3"/>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stats!$E$95:$E$106</c:f>
              <c:numCache>
                <c:formatCode>#,##0</c:formatCode>
                <c:ptCount val="12"/>
                <c:pt idx="0">
                  <c:v>0</c:v>
                </c:pt>
                <c:pt idx="1">
                  <c:v>7</c:v>
                </c:pt>
                <c:pt idx="2">
                  <c:v>0</c:v>
                </c:pt>
                <c:pt idx="3">
                  <c:v>0</c:v>
                </c:pt>
                <c:pt idx="4">
                  <c:v>0</c:v>
                </c:pt>
                <c:pt idx="5">
                  <c:v>0</c:v>
                </c:pt>
                <c:pt idx="6">
                  <c:v>0</c:v>
                </c:pt>
                <c:pt idx="7">
                  <c:v>0</c:v>
                </c:pt>
                <c:pt idx="8">
                  <c:v>0</c:v>
                </c:pt>
                <c:pt idx="9">
                  <c:v>0</c:v>
                </c:pt>
                <c:pt idx="10">
                  <c:v>0</c:v>
                </c:pt>
                <c:pt idx="11">
                  <c:v>4</c:v>
                </c:pt>
              </c:numCache>
            </c:numRef>
          </c:val>
          <c:extLst>
            <c:ext xmlns:c16="http://schemas.microsoft.com/office/drawing/2014/chart" uri="{C3380CC4-5D6E-409C-BE32-E72D297353CC}">
              <c16:uniqueId val="{00000002-651E-45DF-8223-70E5C8170303}"/>
            </c:ext>
          </c:extLst>
        </c:ser>
        <c:ser>
          <c:idx val="3"/>
          <c:order val="3"/>
          <c:tx>
            <c:strRef>
              <c:f>stats!$F$94</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stats!$F$95:$F$106</c:f>
              <c:numCache>
                <c:formatCode>#,##0</c:formatCode>
                <c:ptCount val="12"/>
                <c:pt idx="0">
                  <c:v>0</c:v>
                </c:pt>
                <c:pt idx="1">
                  <c:v>0</c:v>
                </c:pt>
                <c:pt idx="2">
                  <c:v>0</c:v>
                </c:pt>
                <c:pt idx="3">
                  <c:v>0</c:v>
                </c:pt>
                <c:pt idx="4">
                  <c:v>0</c:v>
                </c:pt>
                <c:pt idx="5">
                  <c:v>2</c:v>
                </c:pt>
                <c:pt idx="6">
                  <c:v>0</c:v>
                </c:pt>
                <c:pt idx="7">
                  <c:v>0</c:v>
                </c:pt>
                <c:pt idx="8">
                  <c:v>0</c:v>
                </c:pt>
                <c:pt idx="9">
                  <c:v>0</c:v>
                </c:pt>
                <c:pt idx="10">
                  <c:v>0</c:v>
                </c:pt>
                <c:pt idx="11">
                  <c:v>5</c:v>
                </c:pt>
              </c:numCache>
            </c:numRef>
          </c:val>
          <c:extLst>
            <c:ext xmlns:c16="http://schemas.microsoft.com/office/drawing/2014/chart" uri="{C3380CC4-5D6E-409C-BE32-E72D297353CC}">
              <c16:uniqueId val="{00000003-651E-45DF-8223-70E5C8170303}"/>
            </c:ext>
          </c:extLst>
        </c:ser>
        <c:ser>
          <c:idx val="4"/>
          <c:order val="4"/>
          <c:tx>
            <c:strRef>
              <c:f>stats!$G$94</c:f>
              <c:strCache>
                <c:ptCount val="1"/>
                <c:pt idx="0">
                  <c:v>قصيدة</c:v>
                </c:pt>
              </c:strCache>
            </c:strRef>
          </c:tx>
          <c:spPr>
            <a:solidFill>
              <a:schemeClr val="accent5"/>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stats!$G$95:$G$106</c:f>
              <c:numCache>
                <c:formatCode>#,##0</c:formatCode>
                <c:ptCount val="12"/>
                <c:pt idx="0">
                  <c:v>0</c:v>
                </c:pt>
                <c:pt idx="1">
                  <c:v>1</c:v>
                </c:pt>
                <c:pt idx="2">
                  <c:v>0</c:v>
                </c:pt>
                <c:pt idx="3">
                  <c:v>0</c:v>
                </c:pt>
                <c:pt idx="4">
                  <c:v>0</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04-651E-45DF-8223-70E5C8170303}"/>
            </c:ext>
          </c:extLst>
        </c:ser>
        <c:ser>
          <c:idx val="5"/>
          <c:order val="5"/>
          <c:tx>
            <c:strRef>
              <c:f>stats!$H$94</c:f>
              <c:strCache>
                <c:ptCount val="1"/>
                <c:pt idx="0">
                  <c:v>رواية</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stats!$H$95:$H$106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51E-45DF-8223-70E5C8170303}"/>
            </c:ext>
          </c:extLst>
        </c:ser>
        <c:ser>
          <c:idx val="6"/>
          <c:order val="6"/>
          <c:tx>
            <c:strRef>
              <c:f>stats!$I$94</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stats!$I$95:$I$106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51E-45DF-8223-70E5C8170303}"/>
            </c:ext>
          </c:extLst>
        </c:ser>
        <c:dLbls>
          <c:showLegendKey val="0"/>
          <c:showVal val="0"/>
          <c:showCatName val="0"/>
          <c:showSerName val="0"/>
          <c:showPercent val="0"/>
          <c:showBubbleSize val="0"/>
        </c:dLbls>
        <c:gapWidth val="219"/>
        <c:overlap val="100"/>
        <c:axId val="896877071"/>
        <c:axId val="896878735"/>
      </c:barChart>
      <c:valAx>
        <c:axId val="896878735"/>
        <c:scaling>
          <c:orientation val="minMax"/>
        </c:scaling>
        <c:delete val="0"/>
        <c:axPos val="b"/>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spPr>
        <a:noFill/>
        <a:ln>
          <a:noFill/>
        </a:ln>
        <a:effectLst/>
      </c:spPr>
    </c:plotArea>
    <c:legend>
      <c:legendPos val="b"/>
      <c:layout>
        <c:manualLayout>
          <c:xMode val="edge"/>
          <c:yMode val="edge"/>
          <c:x val="0.25754605666000979"/>
          <c:y val="0.8984758600606958"/>
          <c:w val="0.46642388656770417"/>
          <c:h val="5.034690445594017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وسنة تحرير/نشر المنتج الإبداعي</a:t>
            </a:r>
            <a:endParaRPr lang="en-US" sz="1300"/>
          </a:p>
        </c:rich>
      </c:tx>
      <c:layout>
        <c:manualLayout>
          <c:xMode val="edge"/>
          <c:yMode val="edge"/>
          <c:x val="9.2989727338564226E-2"/>
          <c:y val="5.30495884616364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6748539994144563E-2"/>
          <c:y val="0.21981801755766839"/>
          <c:w val="0.86612439712159273"/>
          <c:h val="0.64462311998859789"/>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10"/>
                <c:pt idx="0">
                  <c:v>0</c:v>
                </c:pt>
                <c:pt idx="1">
                  <c:v>0</c:v>
                </c:pt>
                <c:pt idx="2">
                  <c:v>7</c:v>
                </c:pt>
                <c:pt idx="3">
                  <c:v>262</c:v>
                </c:pt>
                <c:pt idx="4">
                  <c:v>173</c:v>
                </c:pt>
                <c:pt idx="5">
                  <c:v>88</c:v>
                </c:pt>
                <c:pt idx="6">
                  <c:v>24</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0-36AD-4121-95E9-0276CB024FAE}"/>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val>
            <c:numRef>
              <c:f>stats!#REF!</c:f>
              <c:numCache>
                <c:formatCode>#,##0</c:formatCode>
                <c:ptCount val="10"/>
                <c:pt idx="0">
                  <c:v>9</c:v>
                </c:pt>
                <c:pt idx="1">
                  <c:v>4</c:v>
                </c:pt>
                <c:pt idx="2">
                  <c:v>67</c:v>
                </c:pt>
                <c:pt idx="3">
                  <c:v>610</c:v>
                </c:pt>
                <c:pt idx="4">
                  <c:v>397</c:v>
                </c:pt>
                <c:pt idx="5">
                  <c:v>260</c:v>
                </c:pt>
                <c:pt idx="6">
                  <c:v>143</c:v>
                </c:pt>
                <c:pt idx="7">
                  <c:v>96</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1-36AD-4121-95E9-0276CB024FAE}"/>
            </c:ext>
          </c:extLst>
        </c:ser>
        <c:ser>
          <c:idx val="2"/>
          <c:order val="2"/>
          <c:spPr>
            <a:solidFill>
              <a:schemeClr val="accent3"/>
            </a:solidFill>
            <a:ln>
              <a:noFill/>
            </a:ln>
            <a:effectLst/>
          </c:spPr>
          <c:invertIfNegative val="0"/>
          <c:val>
            <c:numRef>
              <c:f>stats!#REF!</c:f>
              <c:numCache>
                <c:formatCode>#,##0</c:formatCode>
                <c:ptCount val="10"/>
                <c:pt idx="0">
                  <c:v>0</c:v>
                </c:pt>
                <c:pt idx="1">
                  <c:v>1</c:v>
                </c:pt>
                <c:pt idx="2">
                  <c:v>2</c:v>
                </c:pt>
                <c:pt idx="3">
                  <c:v>26</c:v>
                </c:pt>
                <c:pt idx="4">
                  <c:v>9</c:v>
                </c:pt>
                <c:pt idx="5">
                  <c:v>3</c:v>
                </c:pt>
                <c:pt idx="6">
                  <c:v>2</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2-36AD-4121-95E9-0276CB024FAE}"/>
            </c:ext>
          </c:extLst>
        </c:ser>
        <c:ser>
          <c:idx val="3"/>
          <c:order val="3"/>
          <c:spPr>
            <a:solidFill>
              <a:srgbClr val="92D050"/>
            </a:solidFill>
            <a:ln>
              <a:noFill/>
            </a:ln>
            <a:effectLst/>
          </c:spPr>
          <c:invertIfNegative val="0"/>
          <c:val>
            <c:numRef>
              <c:f>stats!#REF!</c:f>
              <c:numCache>
                <c:formatCode>#,##0</c:formatCode>
                <c:ptCount val="10"/>
                <c:pt idx="0">
                  <c:v>0</c:v>
                </c:pt>
                <c:pt idx="1">
                  <c:v>0</c:v>
                </c:pt>
                <c:pt idx="2">
                  <c:v>2</c:v>
                </c:pt>
                <c:pt idx="3">
                  <c:v>19</c:v>
                </c:pt>
                <c:pt idx="4">
                  <c:v>11</c:v>
                </c:pt>
                <c:pt idx="5">
                  <c:v>11</c:v>
                </c:pt>
                <c:pt idx="6">
                  <c:v>12</c:v>
                </c:pt>
                <c:pt idx="7">
                  <c:v>4</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3-36AD-4121-95E9-0276CB024FAE}"/>
            </c:ext>
          </c:extLst>
        </c:ser>
        <c:ser>
          <c:idx val="4"/>
          <c:order val="4"/>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invertIfNegative val="0"/>
          <c:val>
            <c:numRef>
              <c:f>stats!#REF!</c:f>
              <c:numCache>
                <c:formatCode>#,##0</c:formatCode>
                <c:ptCount val="10"/>
                <c:pt idx="0">
                  <c:v>0</c:v>
                </c:pt>
                <c:pt idx="1">
                  <c:v>1</c:v>
                </c:pt>
                <c:pt idx="2">
                  <c:v>2</c:v>
                </c:pt>
                <c:pt idx="3">
                  <c:v>47</c:v>
                </c:pt>
                <c:pt idx="4">
                  <c:v>29</c:v>
                </c:pt>
                <c:pt idx="5">
                  <c:v>31</c:v>
                </c:pt>
                <c:pt idx="6">
                  <c:v>16</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4-36AD-4121-95E9-0276CB024FAE}"/>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والعهد الرئاسي لتحرير/نشر المنتج الإبداعي</a:t>
            </a:r>
            <a:endParaRPr lang="en-US" sz="1300"/>
          </a:p>
        </c:rich>
      </c:tx>
      <c:layout>
        <c:manualLayout>
          <c:xMode val="edge"/>
          <c:yMode val="edge"/>
          <c:x val="0.17713374484748673"/>
          <c:y val="5.61056081310426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9658792650918639E-2"/>
          <c:y val="0.23653238724815559"/>
          <c:w val="0.85339474555971762"/>
          <c:h val="0.62567590942249696"/>
        </c:manualLayout>
      </c:layout>
      <c:barChart>
        <c:barDir val="col"/>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0-916A-491B-861A-674A49945C4C}"/>
            </c:ext>
          </c:extLst>
        </c:ser>
        <c:ser>
          <c:idx val="0"/>
          <c:order val="0"/>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1-916A-491B-861A-674A49945C4C}"/>
            </c:ext>
          </c:extLst>
        </c:ser>
        <c:ser>
          <c:idx val="2"/>
          <c:order val="2"/>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2-916A-491B-861A-674A49945C4C}"/>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3-916A-491B-861A-674A49945C4C}"/>
            </c:ext>
          </c:extLst>
        </c:ser>
        <c:ser>
          <c:idx val="4"/>
          <c:order val="4"/>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4-916A-491B-861A-674A49945C4C}"/>
            </c:ext>
          </c:extLst>
        </c:ser>
        <c:dLbls>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695817547046167"/>
          <c:y val="0.95119953348407726"/>
          <c:w val="0.3906351888862149"/>
          <c:h val="3.944953182741561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والوضع القانوني لصاحب المنتج الإبداعي</a:t>
            </a:r>
            <a:endParaRPr lang="en-US" sz="1300"/>
          </a:p>
          <a:p>
            <a:pPr>
              <a:defRPr/>
            </a:pP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270455877481335"/>
          <c:y val="0.18475201247576675"/>
          <c:w val="0.82609102260275702"/>
          <c:h val="0.67872955702831173"/>
        </c:manualLayout>
      </c:layout>
      <c:barChart>
        <c:barDir val="bar"/>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0-01AD-4EA2-A6E8-E662A19A8AD4}"/>
            </c:ext>
          </c:extLst>
        </c:ser>
        <c:ser>
          <c:idx val="0"/>
          <c:order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1-01AD-4EA2-A6E8-E662A19A8AD4}"/>
            </c:ext>
          </c:extLst>
        </c:ser>
        <c:ser>
          <c:idx val="2"/>
          <c:order val="2"/>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2-01AD-4EA2-A6E8-E662A19A8AD4}"/>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3-01AD-4EA2-A6E8-E662A19A8AD4}"/>
            </c:ext>
          </c:extLst>
        </c:ser>
        <c:ser>
          <c:idx val="4"/>
          <c:order val="4"/>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4-01AD-4EA2-A6E8-E662A19A8AD4}"/>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والنوع الإجتماعي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8168014574170478E-2"/>
          <c:y val="0.16797349785974741"/>
          <c:w val="0.84227224764358211"/>
          <c:h val="0.68317942010604382"/>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4B21-42B7-A4FC-057D01DCD6BA}"/>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4B21-42B7-A4FC-057D01DCD6BA}"/>
            </c:ext>
          </c:extLst>
        </c:ser>
        <c:dLbls>
          <c:dLblPos val="in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233083</xdr:rowOff>
    </xdr:from>
    <xdr:to>
      <xdr:col>50</xdr:col>
      <xdr:colOff>22860</xdr:colOff>
      <xdr:row>22</xdr:row>
      <xdr:rowOff>22860</xdr:rowOff>
    </xdr:to>
    <xdr:graphicFrame macro="">
      <xdr:nvGraphicFramePr>
        <xdr:cNvPr id="94" name="Chart 93">
          <a:extLst>
            <a:ext uri="{FF2B5EF4-FFF2-40B4-BE49-F238E27FC236}">
              <a16:creationId xmlns:a16="http://schemas.microsoft.com/office/drawing/2014/main" id="{00000000-0008-0000-02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861060</xdr:colOff>
      <xdr:row>39</xdr:row>
      <xdr:rowOff>0</xdr:rowOff>
    </xdr:from>
    <xdr:to>
      <xdr:col>50</xdr:col>
      <xdr:colOff>0</xdr:colOff>
      <xdr:row>43</xdr:row>
      <xdr:rowOff>373380</xdr:rowOff>
    </xdr:to>
    <xdr:graphicFrame macro="">
      <xdr:nvGraphicFramePr>
        <xdr:cNvPr id="86" name="Chart 85">
          <a:extLst>
            <a:ext uri="{FF2B5EF4-FFF2-40B4-BE49-F238E27FC236}">
              <a16:creationId xmlns:a16="http://schemas.microsoft.com/office/drawing/2014/main" id="{00000000-0008-0000-02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845820</xdr:colOff>
      <xdr:row>45</xdr:row>
      <xdr:rowOff>365760</xdr:rowOff>
    </xdr:from>
    <xdr:to>
      <xdr:col>50</xdr:col>
      <xdr:colOff>38100</xdr:colOff>
      <xdr:row>56</xdr:row>
      <xdr:rowOff>167640</xdr:rowOff>
    </xdr:to>
    <xdr:graphicFrame macro="">
      <xdr:nvGraphicFramePr>
        <xdr:cNvPr id="87" name="Chart 86">
          <a:extLst>
            <a:ext uri="{FF2B5EF4-FFF2-40B4-BE49-F238E27FC236}">
              <a16:creationId xmlns:a16="http://schemas.microsoft.com/office/drawing/2014/main" id="{00000000-0008-0000-02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57</xdr:row>
      <xdr:rowOff>380999</xdr:rowOff>
    </xdr:from>
    <xdr:to>
      <xdr:col>50</xdr:col>
      <xdr:colOff>15240</xdr:colOff>
      <xdr:row>70</xdr:row>
      <xdr:rowOff>205740</xdr:rowOff>
    </xdr:to>
    <xdr:graphicFrame macro="">
      <xdr:nvGraphicFramePr>
        <xdr:cNvPr id="88" name="Chart 87">
          <a:extLst>
            <a:ext uri="{FF2B5EF4-FFF2-40B4-BE49-F238E27FC236}">
              <a16:creationId xmlns:a16="http://schemas.microsoft.com/office/drawing/2014/main" id="{00000000-0008-0000-02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0</xdr:colOff>
      <xdr:row>71</xdr:row>
      <xdr:rowOff>228600</xdr:rowOff>
    </xdr:from>
    <xdr:to>
      <xdr:col>50</xdr:col>
      <xdr:colOff>22860</xdr:colOff>
      <xdr:row>87</xdr:row>
      <xdr:rowOff>236220</xdr:rowOff>
    </xdr:to>
    <xdr:graphicFrame macro="">
      <xdr:nvGraphicFramePr>
        <xdr:cNvPr id="89" name="Chart 88">
          <a:extLst>
            <a:ext uri="{FF2B5EF4-FFF2-40B4-BE49-F238E27FC236}">
              <a16:creationId xmlns:a16="http://schemas.microsoft.com/office/drawing/2014/main" id="{00000000-0008-0000-02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861060</xdr:colOff>
      <xdr:row>89</xdr:row>
      <xdr:rowOff>495299</xdr:rowOff>
    </xdr:from>
    <xdr:to>
      <xdr:col>49</xdr:col>
      <xdr:colOff>830580</xdr:colOff>
      <xdr:row>102</xdr:row>
      <xdr:rowOff>373380</xdr:rowOff>
    </xdr:to>
    <xdr:graphicFrame macro="">
      <xdr:nvGraphicFramePr>
        <xdr:cNvPr id="90" name="Chart 89">
          <a:extLst>
            <a:ext uri="{FF2B5EF4-FFF2-40B4-BE49-F238E27FC236}">
              <a16:creationId xmlns:a16="http://schemas.microsoft.com/office/drawing/2014/main" id="{00000000-0008-0000-02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861060</xdr:colOff>
      <xdr:row>104</xdr:row>
      <xdr:rowOff>373380</xdr:rowOff>
    </xdr:from>
    <xdr:to>
      <xdr:col>50</xdr:col>
      <xdr:colOff>22860</xdr:colOff>
      <xdr:row>109</xdr:row>
      <xdr:rowOff>0</xdr:rowOff>
    </xdr:to>
    <xdr:graphicFrame macro="">
      <xdr:nvGraphicFramePr>
        <xdr:cNvPr id="91" name="Chart 90">
          <a:extLst>
            <a:ext uri="{FF2B5EF4-FFF2-40B4-BE49-F238E27FC236}">
              <a16:creationId xmlns:a16="http://schemas.microsoft.com/office/drawing/2014/main" id="{00000000-0008-0000-02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7620</xdr:colOff>
      <xdr:row>109</xdr:row>
      <xdr:rowOff>0</xdr:rowOff>
    </xdr:from>
    <xdr:to>
      <xdr:col>50</xdr:col>
      <xdr:colOff>38100</xdr:colOff>
      <xdr:row>116</xdr:row>
      <xdr:rowOff>160020</xdr:rowOff>
    </xdr:to>
    <xdr:graphicFrame macro="">
      <xdr:nvGraphicFramePr>
        <xdr:cNvPr id="97" name="Chart 96">
          <a:extLst>
            <a:ext uri="{FF2B5EF4-FFF2-40B4-BE49-F238E27FC236}">
              <a16:creationId xmlns:a16="http://schemas.microsoft.com/office/drawing/2014/main" id="{00000000-0008-0000-02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41</xdr:col>
      <xdr:colOff>0</xdr:colOff>
      <xdr:row>118</xdr:row>
      <xdr:rowOff>236220</xdr:rowOff>
    </xdr:from>
    <xdr:to>
      <xdr:col>50</xdr:col>
      <xdr:colOff>53340</xdr:colOff>
      <xdr:row>135</xdr:row>
      <xdr:rowOff>243840</xdr:rowOff>
    </xdr:to>
    <xdr:graphicFrame macro="">
      <xdr:nvGraphicFramePr>
        <xdr:cNvPr id="113" name="Chart 112">
          <a:extLst>
            <a:ext uri="{FF2B5EF4-FFF2-40B4-BE49-F238E27FC236}">
              <a16:creationId xmlns:a16="http://schemas.microsoft.com/office/drawing/2014/main" id="{00000000-0008-0000-02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7619</xdr:colOff>
      <xdr:row>137</xdr:row>
      <xdr:rowOff>0</xdr:rowOff>
    </xdr:from>
    <xdr:to>
      <xdr:col>49</xdr:col>
      <xdr:colOff>868679</xdr:colOff>
      <xdr:row>157</xdr:row>
      <xdr:rowOff>15240</xdr:rowOff>
    </xdr:to>
    <xdr:graphicFrame macro="">
      <xdr:nvGraphicFramePr>
        <xdr:cNvPr id="114" name="Chart 113">
          <a:extLst>
            <a:ext uri="{FF2B5EF4-FFF2-40B4-BE49-F238E27FC236}">
              <a16:creationId xmlns:a16="http://schemas.microsoft.com/office/drawing/2014/main" id="{00000000-0008-0000-02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41</xdr:col>
      <xdr:colOff>15240</xdr:colOff>
      <xdr:row>158</xdr:row>
      <xdr:rowOff>243840</xdr:rowOff>
    </xdr:from>
    <xdr:to>
      <xdr:col>50</xdr:col>
      <xdr:colOff>7620</xdr:colOff>
      <xdr:row>174</xdr:row>
      <xdr:rowOff>220980</xdr:rowOff>
    </xdr:to>
    <xdr:graphicFrame macro="">
      <xdr:nvGraphicFramePr>
        <xdr:cNvPr id="115" name="Chart 114">
          <a:extLst>
            <a:ext uri="{FF2B5EF4-FFF2-40B4-BE49-F238E27FC236}">
              <a16:creationId xmlns:a16="http://schemas.microsoft.com/office/drawing/2014/main" id="{00000000-0008-0000-02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0</xdr:colOff>
      <xdr:row>176</xdr:row>
      <xdr:rowOff>243840</xdr:rowOff>
    </xdr:from>
    <xdr:to>
      <xdr:col>49</xdr:col>
      <xdr:colOff>838200</xdr:colOff>
      <xdr:row>192</xdr:row>
      <xdr:rowOff>228600</xdr:rowOff>
    </xdr:to>
    <xdr:graphicFrame macro="">
      <xdr:nvGraphicFramePr>
        <xdr:cNvPr id="121" name="Chart 120">
          <a:extLst>
            <a:ext uri="{FF2B5EF4-FFF2-40B4-BE49-F238E27FC236}">
              <a16:creationId xmlns:a16="http://schemas.microsoft.com/office/drawing/2014/main" id="{00000000-0008-0000-02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40</xdr:col>
      <xdr:colOff>853440</xdr:colOff>
      <xdr:row>194</xdr:row>
      <xdr:rowOff>220979</xdr:rowOff>
    </xdr:from>
    <xdr:to>
      <xdr:col>50</xdr:col>
      <xdr:colOff>0</xdr:colOff>
      <xdr:row>215</xdr:row>
      <xdr:rowOff>7620</xdr:rowOff>
    </xdr:to>
    <xdr:graphicFrame macro="">
      <xdr:nvGraphicFramePr>
        <xdr:cNvPr id="122" name="Chart 121">
          <a:extLst>
            <a:ext uri="{FF2B5EF4-FFF2-40B4-BE49-F238E27FC236}">
              <a16:creationId xmlns:a16="http://schemas.microsoft.com/office/drawing/2014/main" id="{00000000-0008-0000-02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40</xdr:col>
      <xdr:colOff>861060</xdr:colOff>
      <xdr:row>216</xdr:row>
      <xdr:rowOff>0</xdr:rowOff>
    </xdr:from>
    <xdr:to>
      <xdr:col>49</xdr:col>
      <xdr:colOff>861060</xdr:colOff>
      <xdr:row>235</xdr:row>
      <xdr:rowOff>160019</xdr:rowOff>
    </xdr:to>
    <xdr:graphicFrame macro="">
      <xdr:nvGraphicFramePr>
        <xdr:cNvPr id="125" name="Chart 124">
          <a:extLst>
            <a:ext uri="{FF2B5EF4-FFF2-40B4-BE49-F238E27FC236}">
              <a16:creationId xmlns:a16="http://schemas.microsoft.com/office/drawing/2014/main" id="{00000000-0008-0000-02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41</xdr:col>
      <xdr:colOff>7620</xdr:colOff>
      <xdr:row>23</xdr:row>
      <xdr:rowOff>236220</xdr:rowOff>
    </xdr:from>
    <xdr:to>
      <xdr:col>49</xdr:col>
      <xdr:colOff>822960</xdr:colOff>
      <xdr:row>39</xdr:row>
      <xdr:rowOff>0</xdr:rowOff>
    </xdr:to>
    <xdr:graphicFrame macro="">
      <xdr:nvGraphicFramePr>
        <xdr:cNvPr id="126" name="Chart 125">
          <a:extLst>
            <a:ext uri="{FF2B5EF4-FFF2-40B4-BE49-F238E27FC236}">
              <a16:creationId xmlns:a16="http://schemas.microsoft.com/office/drawing/2014/main" id="{00000000-0008-0000-02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9</xdr:col>
      <xdr:colOff>668492</xdr:colOff>
      <xdr:row>0</xdr:row>
      <xdr:rowOff>241300</xdr:rowOff>
    </xdr:from>
    <xdr:ext cx="437643" cy="495300"/>
    <xdr:pic>
      <xdr:nvPicPr>
        <xdr:cNvPr id="2" name="Picture 1">
          <a:extLst>
            <a:ext uri="{FF2B5EF4-FFF2-40B4-BE49-F238E27FC236}">
              <a16:creationId xmlns:a16="http://schemas.microsoft.com/office/drawing/2014/main" id="{337505BB-89F8-4564-B6EF-D514AFB700A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40465" y="241300"/>
          <a:ext cx="437643" cy="495300"/>
        </a:xfrm>
        <a:prstGeom prst="rect">
          <a:avLst/>
        </a:prstGeom>
      </xdr:spPr>
    </xdr:pic>
    <xdr:clientData/>
  </xdr:oneCellAnchor>
  <xdr:oneCellAnchor>
    <xdr:from>
      <xdr:col>9</xdr:col>
      <xdr:colOff>666750</xdr:colOff>
      <xdr:row>28</xdr:row>
      <xdr:rowOff>-1</xdr:rowOff>
    </xdr:from>
    <xdr:ext cx="437643" cy="495300"/>
    <xdr:pic>
      <xdr:nvPicPr>
        <xdr:cNvPr id="3" name="Picture 2">
          <a:extLst>
            <a:ext uri="{FF2B5EF4-FFF2-40B4-BE49-F238E27FC236}">
              <a16:creationId xmlns:a16="http://schemas.microsoft.com/office/drawing/2014/main" id="{9B5C9BB8-1B0E-4788-9EA7-D4E4437A7ED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2" y="7151687"/>
          <a:ext cx="437643" cy="495300"/>
        </a:xfrm>
        <a:prstGeom prst="rect">
          <a:avLst/>
        </a:prstGeom>
      </xdr:spPr>
    </xdr:pic>
    <xdr:clientData/>
  </xdr:oneCellAnchor>
  <xdr:oneCellAnchor>
    <xdr:from>
      <xdr:col>9</xdr:col>
      <xdr:colOff>658812</xdr:colOff>
      <xdr:row>39</xdr:row>
      <xdr:rowOff>15874</xdr:rowOff>
    </xdr:from>
    <xdr:ext cx="437643" cy="495300"/>
    <xdr:pic>
      <xdr:nvPicPr>
        <xdr:cNvPr id="4" name="Picture 3">
          <a:extLst>
            <a:ext uri="{FF2B5EF4-FFF2-40B4-BE49-F238E27FC236}">
              <a16:creationId xmlns:a16="http://schemas.microsoft.com/office/drawing/2014/main" id="{F00BF364-AF57-4261-BE70-FD793C65252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10136187"/>
          <a:ext cx="437643" cy="495300"/>
        </a:xfrm>
        <a:prstGeom prst="rect">
          <a:avLst/>
        </a:prstGeom>
      </xdr:spPr>
    </xdr:pic>
    <xdr:clientData/>
  </xdr:oneCellAnchor>
  <xdr:oneCellAnchor>
    <xdr:from>
      <xdr:col>9</xdr:col>
      <xdr:colOff>690562</xdr:colOff>
      <xdr:row>53</xdr:row>
      <xdr:rowOff>-1</xdr:rowOff>
    </xdr:from>
    <xdr:ext cx="437643" cy="495300"/>
    <xdr:pic>
      <xdr:nvPicPr>
        <xdr:cNvPr id="5" name="Picture 4">
          <a:extLst>
            <a:ext uri="{FF2B5EF4-FFF2-40B4-BE49-F238E27FC236}">
              <a16:creationId xmlns:a16="http://schemas.microsoft.com/office/drawing/2014/main" id="{BF1A21A6-9D3F-46BB-B6E0-BBA420FB9E5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27920" y="15041562"/>
          <a:ext cx="437643" cy="495300"/>
        </a:xfrm>
        <a:prstGeom prst="rect">
          <a:avLst/>
        </a:prstGeom>
      </xdr:spPr>
    </xdr:pic>
    <xdr:clientData/>
  </xdr:oneCellAnchor>
  <xdr:oneCellAnchor>
    <xdr:from>
      <xdr:col>9</xdr:col>
      <xdr:colOff>658813</xdr:colOff>
      <xdr:row>62</xdr:row>
      <xdr:rowOff>222250</xdr:rowOff>
    </xdr:from>
    <xdr:ext cx="437643" cy="495300"/>
    <xdr:pic>
      <xdr:nvPicPr>
        <xdr:cNvPr id="6" name="Picture 5">
          <a:extLst>
            <a:ext uri="{FF2B5EF4-FFF2-40B4-BE49-F238E27FC236}">
              <a16:creationId xmlns:a16="http://schemas.microsoft.com/office/drawing/2014/main" id="{74282CB3-BB60-4576-99E0-611495CB221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69" y="18415000"/>
          <a:ext cx="437643" cy="495300"/>
        </a:xfrm>
        <a:prstGeom prst="rect">
          <a:avLst/>
        </a:prstGeom>
      </xdr:spPr>
    </xdr:pic>
    <xdr:clientData/>
  </xdr:oneCellAnchor>
  <xdr:oneCellAnchor>
    <xdr:from>
      <xdr:col>9</xdr:col>
      <xdr:colOff>658812</xdr:colOff>
      <xdr:row>79</xdr:row>
      <xdr:rowOff>-1</xdr:rowOff>
    </xdr:from>
    <xdr:ext cx="437643" cy="495300"/>
    <xdr:pic>
      <xdr:nvPicPr>
        <xdr:cNvPr id="7" name="Picture 6">
          <a:extLst>
            <a:ext uri="{FF2B5EF4-FFF2-40B4-BE49-F238E27FC236}">
              <a16:creationId xmlns:a16="http://schemas.microsoft.com/office/drawing/2014/main" id="{CD68D484-D999-4710-92C5-3EDCDFD3F63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22899687"/>
          <a:ext cx="437643" cy="495300"/>
        </a:xfrm>
        <a:prstGeom prst="rect">
          <a:avLst/>
        </a:prstGeom>
      </xdr:spPr>
    </xdr:pic>
    <xdr:clientData/>
  </xdr:oneCellAnchor>
  <xdr:oneCellAnchor>
    <xdr:from>
      <xdr:col>9</xdr:col>
      <xdr:colOff>666749</xdr:colOff>
      <xdr:row>90</xdr:row>
      <xdr:rowOff>206375</xdr:rowOff>
    </xdr:from>
    <xdr:ext cx="437643" cy="495300"/>
    <xdr:pic>
      <xdr:nvPicPr>
        <xdr:cNvPr id="8" name="Picture 7">
          <a:extLst>
            <a:ext uri="{FF2B5EF4-FFF2-40B4-BE49-F238E27FC236}">
              <a16:creationId xmlns:a16="http://schemas.microsoft.com/office/drawing/2014/main" id="{15AF2FD1-120E-4FEF-BE72-12E00BACB7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3" y="26074688"/>
          <a:ext cx="437643" cy="495300"/>
        </a:xfrm>
        <a:prstGeom prst="rect">
          <a:avLst/>
        </a:prstGeom>
      </xdr:spPr>
    </xdr:pic>
    <xdr:clientData/>
  </xdr:oneCellAnchor>
  <xdr:oneCellAnchor>
    <xdr:from>
      <xdr:col>10</xdr:col>
      <xdr:colOff>674688</xdr:colOff>
      <xdr:row>108</xdr:row>
      <xdr:rowOff>238125</xdr:rowOff>
    </xdr:from>
    <xdr:ext cx="437643" cy="495300"/>
    <xdr:pic>
      <xdr:nvPicPr>
        <xdr:cNvPr id="9" name="Picture 8">
          <a:extLst>
            <a:ext uri="{FF2B5EF4-FFF2-40B4-BE49-F238E27FC236}">
              <a16:creationId xmlns:a16="http://schemas.microsoft.com/office/drawing/2014/main" id="{B755962A-7F7C-4706-AC0A-1BEF2AF1E6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32551688"/>
          <a:ext cx="437643" cy="495300"/>
        </a:xfrm>
        <a:prstGeom prst="rect">
          <a:avLst/>
        </a:prstGeom>
      </xdr:spPr>
    </xdr:pic>
    <xdr:clientData/>
  </xdr:oneCellAnchor>
  <xdr:oneCellAnchor>
    <xdr:from>
      <xdr:col>6</xdr:col>
      <xdr:colOff>682625</xdr:colOff>
      <xdr:row>135</xdr:row>
      <xdr:rowOff>241300</xdr:rowOff>
    </xdr:from>
    <xdr:ext cx="437643" cy="495300"/>
    <xdr:pic>
      <xdr:nvPicPr>
        <xdr:cNvPr id="10" name="Picture 9">
          <a:extLst>
            <a:ext uri="{FF2B5EF4-FFF2-40B4-BE49-F238E27FC236}">
              <a16:creationId xmlns:a16="http://schemas.microsoft.com/office/drawing/2014/main" id="{26B45F40-D149-4727-94BB-28EBD7A9732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20" y="39722425"/>
          <a:ext cx="437643" cy="495300"/>
        </a:xfrm>
        <a:prstGeom prst="rect">
          <a:avLst/>
        </a:prstGeom>
      </xdr:spPr>
    </xdr:pic>
    <xdr:clientData/>
  </xdr:oneCellAnchor>
  <xdr:oneCellAnchor>
    <xdr:from>
      <xdr:col>4</xdr:col>
      <xdr:colOff>732676</xdr:colOff>
      <xdr:row>163</xdr:row>
      <xdr:rowOff>0</xdr:rowOff>
    </xdr:from>
    <xdr:ext cx="371716" cy="420688"/>
    <xdr:pic>
      <xdr:nvPicPr>
        <xdr:cNvPr id="11" name="Picture 10">
          <a:extLst>
            <a:ext uri="{FF2B5EF4-FFF2-40B4-BE49-F238E27FC236}">
              <a16:creationId xmlns:a16="http://schemas.microsoft.com/office/drawing/2014/main" id="{C8540F95-41F6-4995-A84A-1FFA988DA8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47671" y="46878875"/>
          <a:ext cx="371716" cy="420688"/>
        </a:xfrm>
        <a:prstGeom prst="rect">
          <a:avLst/>
        </a:prstGeom>
      </xdr:spPr>
    </xdr:pic>
    <xdr:clientData/>
  </xdr:oneCellAnchor>
  <xdr:oneCellAnchor>
    <xdr:from>
      <xdr:col>4</xdr:col>
      <xdr:colOff>650875</xdr:colOff>
      <xdr:row>190</xdr:row>
      <xdr:rowOff>15875</xdr:rowOff>
    </xdr:from>
    <xdr:ext cx="437643" cy="495300"/>
    <xdr:pic>
      <xdr:nvPicPr>
        <xdr:cNvPr id="12" name="Picture 11">
          <a:extLst>
            <a:ext uri="{FF2B5EF4-FFF2-40B4-BE49-F238E27FC236}">
              <a16:creationId xmlns:a16="http://schemas.microsoft.com/office/drawing/2014/main" id="{F100E2BA-09CE-40B3-877C-E7AEF12AA2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63545" y="53990875"/>
          <a:ext cx="437643" cy="495300"/>
        </a:xfrm>
        <a:prstGeom prst="rect">
          <a:avLst/>
        </a:prstGeom>
      </xdr:spPr>
    </xdr:pic>
    <xdr:clientData/>
  </xdr:oneCellAnchor>
  <xdr:oneCellAnchor>
    <xdr:from>
      <xdr:col>8</xdr:col>
      <xdr:colOff>658813</xdr:colOff>
      <xdr:row>216</xdr:row>
      <xdr:rowOff>222250</xdr:rowOff>
    </xdr:from>
    <xdr:ext cx="437643" cy="495300"/>
    <xdr:pic>
      <xdr:nvPicPr>
        <xdr:cNvPr id="13" name="Picture 12">
          <a:extLst>
            <a:ext uri="{FF2B5EF4-FFF2-40B4-BE49-F238E27FC236}">
              <a16:creationId xmlns:a16="http://schemas.microsoft.com/office/drawing/2014/main" id="{7979134A-A41D-4510-B609-F90566C0B39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78857" y="61444188"/>
          <a:ext cx="437643" cy="495300"/>
        </a:xfrm>
        <a:prstGeom prst="rect">
          <a:avLst/>
        </a:prstGeom>
      </xdr:spPr>
    </xdr:pic>
    <xdr:clientData/>
  </xdr:oneCellAnchor>
  <xdr:oneCellAnchor>
    <xdr:from>
      <xdr:col>14</xdr:col>
      <xdr:colOff>674687</xdr:colOff>
      <xdr:row>243</xdr:row>
      <xdr:rowOff>222250</xdr:rowOff>
    </xdr:from>
    <xdr:ext cx="437643" cy="495300"/>
    <xdr:pic>
      <xdr:nvPicPr>
        <xdr:cNvPr id="14" name="Picture 13">
          <a:extLst>
            <a:ext uri="{FF2B5EF4-FFF2-40B4-BE49-F238E27FC236}">
              <a16:creationId xmlns:a16="http://schemas.microsoft.com/office/drawing/2014/main" id="{F1241F1C-52D8-4732-BF50-CDEF751976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2047858" y="68048188"/>
          <a:ext cx="437643" cy="495300"/>
        </a:xfrm>
        <a:prstGeom prst="rect">
          <a:avLst/>
        </a:prstGeom>
      </xdr:spPr>
    </xdr:pic>
    <xdr:clientData/>
  </xdr:oneCellAnchor>
  <xdr:oneCellAnchor>
    <xdr:from>
      <xdr:col>7</xdr:col>
      <xdr:colOff>674687</xdr:colOff>
      <xdr:row>270</xdr:row>
      <xdr:rowOff>222250</xdr:rowOff>
    </xdr:from>
    <xdr:ext cx="437643" cy="495300"/>
    <xdr:pic>
      <xdr:nvPicPr>
        <xdr:cNvPr id="15" name="Picture 14">
          <a:extLst>
            <a:ext uri="{FF2B5EF4-FFF2-40B4-BE49-F238E27FC236}">
              <a16:creationId xmlns:a16="http://schemas.microsoft.com/office/drawing/2014/main" id="{227B884F-E599-41E9-BB3E-38E9584B0C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75334813"/>
          <a:ext cx="437643" cy="495300"/>
        </a:xfrm>
        <a:prstGeom prst="rect">
          <a:avLst/>
        </a:prstGeom>
      </xdr:spPr>
    </xdr:pic>
    <xdr:clientData/>
  </xdr:oneCellAnchor>
  <xdr:oneCellAnchor>
    <xdr:from>
      <xdr:col>7</xdr:col>
      <xdr:colOff>666749</xdr:colOff>
      <xdr:row>284</xdr:row>
      <xdr:rowOff>214312</xdr:rowOff>
    </xdr:from>
    <xdr:ext cx="437643" cy="495300"/>
    <xdr:pic>
      <xdr:nvPicPr>
        <xdr:cNvPr id="16" name="Picture 15">
          <a:extLst>
            <a:ext uri="{FF2B5EF4-FFF2-40B4-BE49-F238E27FC236}">
              <a16:creationId xmlns:a16="http://schemas.microsoft.com/office/drawing/2014/main" id="{E50B76B4-5BB3-4C88-B9A2-12C83D2F2B4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8" y="80279875"/>
          <a:ext cx="437643" cy="495300"/>
        </a:xfrm>
        <a:prstGeom prst="rect">
          <a:avLst/>
        </a:prstGeom>
      </xdr:spPr>
    </xdr:pic>
    <xdr:clientData/>
  </xdr:oneCellAnchor>
  <xdr:oneCellAnchor>
    <xdr:from>
      <xdr:col>7</xdr:col>
      <xdr:colOff>658812</xdr:colOff>
      <xdr:row>303</xdr:row>
      <xdr:rowOff>0</xdr:rowOff>
    </xdr:from>
    <xdr:ext cx="437643" cy="495300"/>
    <xdr:pic>
      <xdr:nvPicPr>
        <xdr:cNvPr id="17" name="Picture 16">
          <a:extLst>
            <a:ext uri="{FF2B5EF4-FFF2-40B4-BE49-F238E27FC236}">
              <a16:creationId xmlns:a16="http://schemas.microsoft.com/office/drawing/2014/main" id="{B6CE010A-F938-4D29-93B6-4D72B8CA5D7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8045" y="86479063"/>
          <a:ext cx="437643" cy="495300"/>
        </a:xfrm>
        <a:prstGeom prst="rect">
          <a:avLst/>
        </a:prstGeom>
      </xdr:spPr>
    </xdr:pic>
    <xdr:clientData/>
  </xdr:oneCellAnchor>
  <xdr:oneCellAnchor>
    <xdr:from>
      <xdr:col>7</xdr:col>
      <xdr:colOff>666750</xdr:colOff>
      <xdr:row>310</xdr:row>
      <xdr:rowOff>238126</xdr:rowOff>
    </xdr:from>
    <xdr:ext cx="437643" cy="495300"/>
    <xdr:pic>
      <xdr:nvPicPr>
        <xdr:cNvPr id="18" name="Picture 17">
          <a:extLst>
            <a:ext uri="{FF2B5EF4-FFF2-40B4-BE49-F238E27FC236}">
              <a16:creationId xmlns:a16="http://schemas.microsoft.com/office/drawing/2014/main" id="{D32760A0-3E37-44F1-B89C-B949AE4FC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7" y="88820626"/>
          <a:ext cx="437643" cy="495300"/>
        </a:xfrm>
        <a:prstGeom prst="rect">
          <a:avLst/>
        </a:prstGeom>
      </xdr:spPr>
    </xdr:pic>
    <xdr:clientData/>
  </xdr:oneCellAnchor>
  <xdr:oneCellAnchor>
    <xdr:from>
      <xdr:col>7</xdr:col>
      <xdr:colOff>674687</xdr:colOff>
      <xdr:row>322</xdr:row>
      <xdr:rowOff>238125</xdr:rowOff>
    </xdr:from>
    <xdr:ext cx="437643" cy="495300"/>
    <xdr:pic>
      <xdr:nvPicPr>
        <xdr:cNvPr id="19" name="Picture 18">
          <a:extLst>
            <a:ext uri="{FF2B5EF4-FFF2-40B4-BE49-F238E27FC236}">
              <a16:creationId xmlns:a16="http://schemas.microsoft.com/office/drawing/2014/main" id="{3776FE1F-2B06-46C2-82B3-CE8F60D01C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92170250"/>
          <a:ext cx="437643" cy="495300"/>
        </a:xfrm>
        <a:prstGeom prst="rect">
          <a:avLst/>
        </a:prstGeom>
      </xdr:spPr>
    </xdr:pic>
    <xdr:clientData/>
  </xdr:oneCellAnchor>
  <xdr:oneCellAnchor>
    <xdr:from>
      <xdr:col>10</xdr:col>
      <xdr:colOff>666750</xdr:colOff>
      <xdr:row>341</xdr:row>
      <xdr:rowOff>-1</xdr:rowOff>
    </xdr:from>
    <xdr:ext cx="437643" cy="495300"/>
    <xdr:pic>
      <xdr:nvPicPr>
        <xdr:cNvPr id="20" name="Picture 19">
          <a:extLst>
            <a:ext uri="{FF2B5EF4-FFF2-40B4-BE49-F238E27FC236}">
              <a16:creationId xmlns:a16="http://schemas.microsoft.com/office/drawing/2014/main" id="{550C25FD-E09A-4D98-828A-0B1F03379C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32545" y="98782187"/>
          <a:ext cx="437643" cy="495300"/>
        </a:xfrm>
        <a:prstGeom prst="rect">
          <a:avLst/>
        </a:prstGeom>
      </xdr:spPr>
    </xdr:pic>
    <xdr:clientData/>
  </xdr:oneCellAnchor>
  <xdr:oneCellAnchor>
    <xdr:from>
      <xdr:col>10</xdr:col>
      <xdr:colOff>674688</xdr:colOff>
      <xdr:row>351</xdr:row>
      <xdr:rowOff>0</xdr:rowOff>
    </xdr:from>
    <xdr:ext cx="437643" cy="495300"/>
    <xdr:pic>
      <xdr:nvPicPr>
        <xdr:cNvPr id="21" name="Picture 20">
          <a:extLst>
            <a:ext uri="{FF2B5EF4-FFF2-40B4-BE49-F238E27FC236}">
              <a16:creationId xmlns:a16="http://schemas.microsoft.com/office/drawing/2014/main" id="{E527F562-F84D-4C87-974A-1472C2885B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102457250"/>
          <a:ext cx="437643" cy="495300"/>
        </a:xfrm>
        <a:prstGeom prst="rect">
          <a:avLst/>
        </a:prstGeom>
      </xdr:spPr>
    </xdr:pic>
    <xdr:clientData/>
  </xdr:oneCellAnchor>
  <xdr:oneCellAnchor>
    <xdr:from>
      <xdr:col>10</xdr:col>
      <xdr:colOff>650875</xdr:colOff>
      <xdr:row>359</xdr:row>
      <xdr:rowOff>0</xdr:rowOff>
    </xdr:from>
    <xdr:ext cx="437643" cy="495300"/>
    <xdr:pic>
      <xdr:nvPicPr>
        <xdr:cNvPr id="22" name="Picture 21">
          <a:extLst>
            <a:ext uri="{FF2B5EF4-FFF2-40B4-BE49-F238E27FC236}">
              <a16:creationId xmlns:a16="http://schemas.microsoft.com/office/drawing/2014/main" id="{D60471A7-6667-4CCC-9369-7A543C0841E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48420" y="104957563"/>
          <a:ext cx="437643" cy="495300"/>
        </a:xfrm>
        <a:prstGeom prst="rect">
          <a:avLst/>
        </a:prstGeom>
      </xdr:spPr>
    </xdr:pic>
    <xdr:clientData/>
  </xdr:oneCellAnchor>
  <xdr:oneCellAnchor>
    <xdr:from>
      <xdr:col>6</xdr:col>
      <xdr:colOff>698500</xdr:colOff>
      <xdr:row>376</xdr:row>
      <xdr:rowOff>230187</xdr:rowOff>
    </xdr:from>
    <xdr:ext cx="437643" cy="495300"/>
    <xdr:pic>
      <xdr:nvPicPr>
        <xdr:cNvPr id="23" name="Picture 22">
          <a:extLst>
            <a:ext uri="{FF2B5EF4-FFF2-40B4-BE49-F238E27FC236}">
              <a16:creationId xmlns:a16="http://schemas.microsoft.com/office/drawing/2014/main" id="{EBCAF49A-D767-4609-82AE-DB029BEE2E8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77545" y="111775875"/>
          <a:ext cx="437643" cy="495300"/>
        </a:xfrm>
        <a:prstGeom prst="rect">
          <a:avLst/>
        </a:prstGeom>
      </xdr:spPr>
    </xdr:pic>
    <xdr:clientData/>
  </xdr:oneCellAnchor>
  <xdr:oneCellAnchor>
    <xdr:from>
      <xdr:col>6</xdr:col>
      <xdr:colOff>682626</xdr:colOff>
      <xdr:row>384</xdr:row>
      <xdr:rowOff>222249</xdr:rowOff>
    </xdr:from>
    <xdr:ext cx="437643" cy="495300"/>
    <xdr:pic>
      <xdr:nvPicPr>
        <xdr:cNvPr id="24" name="Picture 23">
          <a:extLst>
            <a:ext uri="{FF2B5EF4-FFF2-40B4-BE49-F238E27FC236}">
              <a16:creationId xmlns:a16="http://schemas.microsoft.com/office/drawing/2014/main" id="{66912B01-F5B0-4C3B-B79E-B745B4D9267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19" y="114244437"/>
          <a:ext cx="437643" cy="495300"/>
        </a:xfrm>
        <a:prstGeom prst="rect">
          <a:avLst/>
        </a:prstGeom>
      </xdr:spPr>
    </xdr:pic>
    <xdr:clientData/>
  </xdr:oneCellAnchor>
  <xdr:oneCellAnchor>
    <xdr:from>
      <xdr:col>6</xdr:col>
      <xdr:colOff>658813</xdr:colOff>
      <xdr:row>393</xdr:row>
      <xdr:rowOff>-1</xdr:rowOff>
    </xdr:from>
    <xdr:ext cx="437643" cy="495300"/>
    <xdr:pic>
      <xdr:nvPicPr>
        <xdr:cNvPr id="25" name="Picture 24">
          <a:extLst>
            <a:ext uri="{FF2B5EF4-FFF2-40B4-BE49-F238E27FC236}">
              <a16:creationId xmlns:a16="http://schemas.microsoft.com/office/drawing/2014/main" id="{B73B010A-9891-4A04-8DF1-DB1D2D61158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17232" y="116879687"/>
          <a:ext cx="437643" cy="495300"/>
        </a:xfrm>
        <a:prstGeom prst="rect">
          <a:avLst/>
        </a:prstGeom>
      </xdr:spPr>
    </xdr:pic>
    <xdr:clientData/>
  </xdr:oneCellAnchor>
  <xdr:oneCellAnchor>
    <xdr:from>
      <xdr:col>6</xdr:col>
      <xdr:colOff>666751</xdr:colOff>
      <xdr:row>405</xdr:row>
      <xdr:rowOff>0</xdr:rowOff>
    </xdr:from>
    <xdr:ext cx="437643" cy="495300"/>
    <xdr:pic>
      <xdr:nvPicPr>
        <xdr:cNvPr id="26" name="Picture 25">
          <a:extLst>
            <a:ext uri="{FF2B5EF4-FFF2-40B4-BE49-F238E27FC236}">
              <a16:creationId xmlns:a16="http://schemas.microsoft.com/office/drawing/2014/main" id="{38F135F3-EFBC-44C8-85F7-9E6870B443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09294" y="120356313"/>
          <a:ext cx="437643" cy="495300"/>
        </a:xfrm>
        <a:prstGeom prst="rect">
          <a:avLst/>
        </a:prstGeom>
      </xdr:spPr>
    </xdr:pic>
    <xdr:clientData/>
  </xdr:oneCellAnchor>
  <xdr:oneCellAnchor>
    <xdr:from>
      <xdr:col>4</xdr:col>
      <xdr:colOff>658813</xdr:colOff>
      <xdr:row>423</xdr:row>
      <xdr:rowOff>1</xdr:rowOff>
    </xdr:from>
    <xdr:ext cx="437643" cy="495300"/>
    <xdr:pic>
      <xdr:nvPicPr>
        <xdr:cNvPr id="27" name="Picture 26">
          <a:extLst>
            <a:ext uri="{FF2B5EF4-FFF2-40B4-BE49-F238E27FC236}">
              <a16:creationId xmlns:a16="http://schemas.microsoft.com/office/drawing/2014/main" id="{E69297F7-DED9-4ECD-BFE1-6F9C4E6EDF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27047626"/>
          <a:ext cx="437643" cy="495300"/>
        </a:xfrm>
        <a:prstGeom prst="rect">
          <a:avLst/>
        </a:prstGeom>
      </xdr:spPr>
    </xdr:pic>
    <xdr:clientData/>
  </xdr:oneCellAnchor>
  <xdr:oneCellAnchor>
    <xdr:from>
      <xdr:col>8</xdr:col>
      <xdr:colOff>650875</xdr:colOff>
      <xdr:row>430</xdr:row>
      <xdr:rowOff>222250</xdr:rowOff>
    </xdr:from>
    <xdr:ext cx="437643" cy="495300"/>
    <xdr:pic>
      <xdr:nvPicPr>
        <xdr:cNvPr id="28" name="Picture 27">
          <a:extLst>
            <a:ext uri="{FF2B5EF4-FFF2-40B4-BE49-F238E27FC236}">
              <a16:creationId xmlns:a16="http://schemas.microsoft.com/office/drawing/2014/main" id="{81202821-F219-42CD-8E6B-4D31A57B365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86795" y="129452688"/>
          <a:ext cx="437643" cy="495300"/>
        </a:xfrm>
        <a:prstGeom prst="rect">
          <a:avLst/>
        </a:prstGeom>
      </xdr:spPr>
    </xdr:pic>
    <xdr:clientData/>
  </xdr:oneCellAnchor>
  <xdr:oneCellAnchor>
    <xdr:from>
      <xdr:col>4</xdr:col>
      <xdr:colOff>658813</xdr:colOff>
      <xdr:row>439</xdr:row>
      <xdr:rowOff>7937</xdr:rowOff>
    </xdr:from>
    <xdr:ext cx="437643" cy="495300"/>
    <xdr:pic>
      <xdr:nvPicPr>
        <xdr:cNvPr id="29" name="Picture 28">
          <a:extLst>
            <a:ext uri="{FF2B5EF4-FFF2-40B4-BE49-F238E27FC236}">
              <a16:creationId xmlns:a16="http://schemas.microsoft.com/office/drawing/2014/main" id="{A119DCE9-CBD9-4984-8208-3B491A90AC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31754562"/>
          <a:ext cx="437643" cy="4953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lbedaiah.com/news/2017/01/16/1288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199"/>
  <sheetViews>
    <sheetView rightToLeft="1" tabSelected="1" zoomScale="80" zoomScaleNormal="80" workbookViewId="0">
      <pane ySplit="2" topLeftCell="A182" activePane="bottomLeft" state="frozen"/>
      <selection pane="bottomLeft" activeCell="B199" sqref="B199"/>
    </sheetView>
  </sheetViews>
  <sheetFormatPr defaultColWidth="10.7265625" defaultRowHeight="32.5" customHeight="1" x14ac:dyDescent="0.35"/>
  <cols>
    <col min="1" max="1" width="5.26953125" style="109" customWidth="1"/>
    <col min="2" max="2" width="12.7265625" style="8" customWidth="1"/>
    <col min="3" max="3" width="10.7265625" style="8"/>
    <col min="4" max="4" width="1" style="8" customWidth="1"/>
    <col min="5" max="5" width="10.7265625" style="8"/>
    <col min="6" max="6" width="30.26953125" style="8" customWidth="1"/>
    <col min="7" max="7" width="28.54296875" style="8" customWidth="1"/>
    <col min="8" max="8" width="14.26953125" style="8" customWidth="1"/>
    <col min="9" max="9" width="10.7265625" style="8"/>
    <col min="10" max="10" width="1.1796875" style="8" customWidth="1"/>
    <col min="11" max="13" width="10.7265625" style="8"/>
    <col min="14" max="14" width="1.1796875" style="8" customWidth="1"/>
    <col min="15" max="16" width="10.7265625" style="8"/>
    <col min="17" max="17" width="18.453125" style="8" customWidth="1"/>
    <col min="18" max="18" width="10.7265625" style="8"/>
    <col min="19" max="19" width="1.1796875" style="8" customWidth="1"/>
    <col min="20" max="21" width="10.7265625" style="8"/>
    <col min="22" max="22" width="12.7265625" style="8" customWidth="1"/>
    <col min="23" max="23" width="10.7265625" style="8"/>
    <col min="24" max="24" width="13.54296875" style="8" customWidth="1"/>
    <col min="25" max="25" width="0.81640625" style="8" customWidth="1"/>
    <col min="26" max="26" width="17.26953125" style="8" customWidth="1"/>
    <col min="27" max="27" width="15.54296875" style="8" customWidth="1"/>
    <col min="28" max="30" width="10.7265625" style="8"/>
    <col min="31" max="31" width="16.54296875" style="8" customWidth="1"/>
    <col min="32" max="16384" width="10.7265625" style="8"/>
  </cols>
  <sheetData>
    <row r="1" spans="1:42" s="77" customFormat="1" ht="25.9" customHeight="1" thickBot="1" x14ac:dyDescent="0.4">
      <c r="A1" s="115" t="s">
        <v>3</v>
      </c>
      <c r="B1" s="125" t="s">
        <v>0</v>
      </c>
      <c r="C1" s="126"/>
      <c r="D1" s="126"/>
      <c r="E1" s="126"/>
      <c r="F1" s="127"/>
      <c r="G1" s="122" t="s">
        <v>1296</v>
      </c>
      <c r="H1" s="123"/>
      <c r="I1" s="123"/>
      <c r="J1" s="123"/>
      <c r="K1" s="123"/>
      <c r="L1" s="123"/>
      <c r="M1" s="123"/>
      <c r="N1" s="123"/>
      <c r="O1" s="123"/>
      <c r="P1" s="124"/>
      <c r="Q1" s="122" t="s">
        <v>1</v>
      </c>
      <c r="R1" s="123"/>
      <c r="S1" s="123"/>
      <c r="T1" s="123"/>
      <c r="U1" s="123"/>
      <c r="V1" s="123"/>
      <c r="W1" s="124"/>
      <c r="X1" s="122" t="s">
        <v>558</v>
      </c>
      <c r="Y1" s="123"/>
      <c r="Z1" s="123"/>
      <c r="AA1" s="123"/>
      <c r="AB1" s="123"/>
      <c r="AC1" s="123"/>
      <c r="AD1" s="124"/>
      <c r="AE1" s="117" t="s">
        <v>2</v>
      </c>
      <c r="AF1" s="128" t="s">
        <v>560</v>
      </c>
      <c r="AG1" s="129"/>
      <c r="AH1" s="129"/>
      <c r="AI1" s="129"/>
      <c r="AJ1" s="130"/>
      <c r="AK1" s="119" t="s">
        <v>28</v>
      </c>
      <c r="AL1" s="120"/>
      <c r="AM1" s="120"/>
      <c r="AN1" s="120"/>
      <c r="AO1" s="120"/>
      <c r="AP1" s="121"/>
    </row>
    <row r="2" spans="1:42" s="90" customFormat="1" ht="39.65" customHeight="1" thickBot="1" x14ac:dyDescent="0.4">
      <c r="A2" s="116"/>
      <c r="B2" s="78" t="s">
        <v>4</v>
      </c>
      <c r="C2" s="79" t="s">
        <v>5</v>
      </c>
      <c r="D2" s="80" t="s">
        <v>6</v>
      </c>
      <c r="E2" s="79" t="s">
        <v>7</v>
      </c>
      <c r="F2" s="81" t="s">
        <v>8</v>
      </c>
      <c r="G2" s="82" t="s">
        <v>9</v>
      </c>
      <c r="H2" s="79" t="s">
        <v>10</v>
      </c>
      <c r="I2" s="79" t="s">
        <v>410</v>
      </c>
      <c r="J2" s="80" t="s">
        <v>29</v>
      </c>
      <c r="K2" s="79" t="s">
        <v>11</v>
      </c>
      <c r="L2" s="79" t="s">
        <v>30</v>
      </c>
      <c r="M2" s="79" t="s">
        <v>12</v>
      </c>
      <c r="N2" s="80" t="s">
        <v>31</v>
      </c>
      <c r="O2" s="79" t="s">
        <v>13</v>
      </c>
      <c r="P2" s="81" t="s">
        <v>411</v>
      </c>
      <c r="Q2" s="82" t="s">
        <v>14</v>
      </c>
      <c r="R2" s="79" t="s">
        <v>341</v>
      </c>
      <c r="S2" s="80" t="s">
        <v>340</v>
      </c>
      <c r="T2" s="79" t="s">
        <v>15</v>
      </c>
      <c r="U2" s="79" t="s">
        <v>16</v>
      </c>
      <c r="V2" s="79" t="s">
        <v>342</v>
      </c>
      <c r="W2" s="81" t="s">
        <v>17</v>
      </c>
      <c r="X2" s="82" t="s">
        <v>18</v>
      </c>
      <c r="Y2" s="80" t="s">
        <v>32</v>
      </c>
      <c r="Z2" s="79" t="s">
        <v>19</v>
      </c>
      <c r="AA2" s="79" t="s">
        <v>20</v>
      </c>
      <c r="AB2" s="79" t="s">
        <v>21</v>
      </c>
      <c r="AC2" s="79" t="s">
        <v>557</v>
      </c>
      <c r="AD2" s="83" t="s">
        <v>22</v>
      </c>
      <c r="AE2" s="118"/>
      <c r="AF2" s="84" t="s">
        <v>23</v>
      </c>
      <c r="AG2" s="85" t="s">
        <v>24</v>
      </c>
      <c r="AH2" s="85" t="s">
        <v>25</v>
      </c>
      <c r="AI2" s="85" t="s">
        <v>26</v>
      </c>
      <c r="AJ2" s="86" t="s">
        <v>27</v>
      </c>
      <c r="AK2" s="87" t="s">
        <v>559</v>
      </c>
      <c r="AL2" s="88" t="s">
        <v>1336</v>
      </c>
      <c r="AM2" s="88"/>
      <c r="AN2" s="88"/>
      <c r="AO2" s="88"/>
      <c r="AP2" s="89"/>
    </row>
    <row r="3" spans="1:42" ht="32.5" customHeight="1" x14ac:dyDescent="0.35">
      <c r="A3" s="91">
        <v>1</v>
      </c>
      <c r="B3" s="92">
        <v>41500</v>
      </c>
      <c r="C3" s="93" t="s">
        <v>36</v>
      </c>
      <c r="D3" s="94" t="s">
        <v>1209</v>
      </c>
      <c r="E3" s="93" t="s">
        <v>92</v>
      </c>
      <c r="F3" s="95" t="s">
        <v>152</v>
      </c>
      <c r="G3" s="96" t="s">
        <v>235</v>
      </c>
      <c r="H3" s="97"/>
      <c r="I3" s="97" t="s">
        <v>35</v>
      </c>
      <c r="J3" s="94" t="s">
        <v>35</v>
      </c>
      <c r="K3" s="97" t="s">
        <v>369</v>
      </c>
      <c r="L3" s="97" t="s">
        <v>367</v>
      </c>
      <c r="M3" s="97" t="s">
        <v>35</v>
      </c>
      <c r="N3" s="94" t="s">
        <v>35</v>
      </c>
      <c r="O3" s="97" t="s">
        <v>36</v>
      </c>
      <c r="P3" s="98"/>
      <c r="Q3" s="92">
        <v>42740</v>
      </c>
      <c r="R3" s="93" t="s">
        <v>35</v>
      </c>
      <c r="S3" s="94" t="s">
        <v>35</v>
      </c>
      <c r="T3" s="93" t="s">
        <v>885</v>
      </c>
      <c r="U3" s="93" t="s">
        <v>888</v>
      </c>
      <c r="V3" s="93" t="s">
        <v>1228</v>
      </c>
      <c r="W3" s="95" t="s">
        <v>1118</v>
      </c>
      <c r="X3" s="96" t="s">
        <v>870</v>
      </c>
      <c r="Y3" s="94" t="s">
        <v>1252</v>
      </c>
      <c r="Z3" s="97" t="s">
        <v>510</v>
      </c>
      <c r="AA3" s="97" t="s">
        <v>511</v>
      </c>
      <c r="AB3" s="97"/>
      <c r="AC3" s="99">
        <v>42501</v>
      </c>
      <c r="AD3" s="98" t="s">
        <v>846</v>
      </c>
      <c r="AE3" s="100"/>
      <c r="AF3" s="101" t="s">
        <v>692</v>
      </c>
      <c r="AG3" s="102"/>
      <c r="AH3" s="102"/>
      <c r="AI3" s="102"/>
      <c r="AJ3" s="103"/>
      <c r="AK3" s="106">
        <v>114</v>
      </c>
      <c r="AL3" s="104" t="s">
        <v>1339</v>
      </c>
      <c r="AM3" s="104"/>
      <c r="AN3" s="104"/>
      <c r="AO3" s="104"/>
      <c r="AP3" s="105"/>
    </row>
    <row r="4" spans="1:42" ht="32.5" customHeight="1" x14ac:dyDescent="0.35">
      <c r="A4" s="91">
        <v>2</v>
      </c>
      <c r="B4" s="92" t="s">
        <v>34</v>
      </c>
      <c r="C4" s="93" t="s">
        <v>35</v>
      </c>
      <c r="D4" s="94" t="s">
        <v>35</v>
      </c>
      <c r="E4" s="93" t="s">
        <v>35</v>
      </c>
      <c r="F4" s="95" t="s">
        <v>35</v>
      </c>
      <c r="G4" s="96" t="s">
        <v>270</v>
      </c>
      <c r="H4" s="97"/>
      <c r="I4" s="97" t="s">
        <v>35</v>
      </c>
      <c r="J4" s="94" t="s">
        <v>35</v>
      </c>
      <c r="K4" s="97" t="s">
        <v>369</v>
      </c>
      <c r="L4" s="97" t="s">
        <v>367</v>
      </c>
      <c r="M4" s="97" t="s">
        <v>35</v>
      </c>
      <c r="N4" s="94" t="s">
        <v>35</v>
      </c>
      <c r="O4" s="97" t="s">
        <v>35</v>
      </c>
      <c r="P4" s="98"/>
      <c r="Q4" s="92">
        <v>42747</v>
      </c>
      <c r="R4" s="93" t="s">
        <v>363</v>
      </c>
      <c r="S4" s="94" t="s">
        <v>1267</v>
      </c>
      <c r="T4" s="93" t="s">
        <v>885</v>
      </c>
      <c r="U4" s="93" t="s">
        <v>888</v>
      </c>
      <c r="V4" s="93" t="s">
        <v>1229</v>
      </c>
      <c r="W4" s="95" t="s">
        <v>1297</v>
      </c>
      <c r="X4" s="96" t="s">
        <v>875</v>
      </c>
      <c r="Y4" s="94" t="s">
        <v>35</v>
      </c>
      <c r="Z4" s="97"/>
      <c r="AA4" s="97"/>
      <c r="AB4" s="97"/>
      <c r="AC4" s="99"/>
      <c r="AD4" s="98"/>
      <c r="AE4" s="100"/>
      <c r="AF4" s="101" t="s">
        <v>809</v>
      </c>
      <c r="AG4" s="102" t="s">
        <v>810</v>
      </c>
      <c r="AH4" s="102"/>
      <c r="AI4" s="102"/>
      <c r="AJ4" s="103"/>
      <c r="AK4" s="106">
        <v>2309</v>
      </c>
      <c r="AL4" s="104" t="s">
        <v>1339</v>
      </c>
      <c r="AM4" s="104"/>
      <c r="AN4" s="104"/>
      <c r="AO4" s="104"/>
      <c r="AP4" s="105"/>
    </row>
    <row r="5" spans="1:42" ht="32.5" customHeight="1" x14ac:dyDescent="0.35">
      <c r="A5" s="91">
        <v>3</v>
      </c>
      <c r="B5" s="92">
        <v>42737</v>
      </c>
      <c r="C5" s="93" t="s">
        <v>35</v>
      </c>
      <c r="D5" s="94" t="s">
        <v>35</v>
      </c>
      <c r="E5" s="93" t="s">
        <v>35</v>
      </c>
      <c r="F5" s="95" t="s">
        <v>35</v>
      </c>
      <c r="G5" s="96" t="s">
        <v>280</v>
      </c>
      <c r="H5" s="97"/>
      <c r="I5" s="97" t="s">
        <v>35</v>
      </c>
      <c r="J5" s="94" t="s">
        <v>35</v>
      </c>
      <c r="K5" s="97" t="s">
        <v>369</v>
      </c>
      <c r="L5" s="97" t="s">
        <v>367</v>
      </c>
      <c r="M5" s="97" t="s">
        <v>35</v>
      </c>
      <c r="N5" s="94" t="s">
        <v>35</v>
      </c>
      <c r="O5" s="97" t="s">
        <v>35</v>
      </c>
      <c r="P5" s="98"/>
      <c r="Q5" s="92">
        <v>42748</v>
      </c>
      <c r="R5" s="93" t="s">
        <v>364</v>
      </c>
      <c r="S5" s="94" t="s">
        <v>1223</v>
      </c>
      <c r="T5" s="93" t="s">
        <v>885</v>
      </c>
      <c r="U5" s="93" t="s">
        <v>889</v>
      </c>
      <c r="V5" s="93" t="s">
        <v>1044</v>
      </c>
      <c r="W5" s="95" t="s">
        <v>1295</v>
      </c>
      <c r="X5" s="96" t="s">
        <v>35</v>
      </c>
      <c r="Y5" s="94" t="s">
        <v>35</v>
      </c>
      <c r="Z5" s="97"/>
      <c r="AA5" s="97"/>
      <c r="AB5" s="97"/>
      <c r="AC5" s="99"/>
      <c r="AD5" s="98"/>
      <c r="AE5" s="100"/>
      <c r="AF5" s="101" t="s">
        <v>831</v>
      </c>
      <c r="AG5" s="102"/>
      <c r="AH5" s="102"/>
      <c r="AI5" s="102"/>
      <c r="AJ5" s="103"/>
      <c r="AK5" s="106">
        <v>2056</v>
      </c>
      <c r="AL5" s="104" t="s">
        <v>1339</v>
      </c>
      <c r="AM5" s="104"/>
      <c r="AN5" s="104"/>
      <c r="AO5" s="104"/>
      <c r="AP5" s="105"/>
    </row>
    <row r="6" spans="1:42" ht="32.5" customHeight="1" x14ac:dyDescent="0.35">
      <c r="A6" s="91">
        <v>4</v>
      </c>
      <c r="B6" s="92" t="s">
        <v>33</v>
      </c>
      <c r="C6" s="93" t="s">
        <v>36</v>
      </c>
      <c r="D6" s="94" t="s">
        <v>1209</v>
      </c>
      <c r="E6" s="93" t="s">
        <v>100</v>
      </c>
      <c r="F6" s="95" t="s">
        <v>163</v>
      </c>
      <c r="G6" s="96" t="s">
        <v>251</v>
      </c>
      <c r="H6" s="97" t="s">
        <v>329</v>
      </c>
      <c r="I6" s="97">
        <v>26</v>
      </c>
      <c r="J6" s="94" t="s">
        <v>1301</v>
      </c>
      <c r="K6" s="97" t="s">
        <v>369</v>
      </c>
      <c r="L6" s="97" t="s">
        <v>367</v>
      </c>
      <c r="M6" s="97" t="s">
        <v>373</v>
      </c>
      <c r="N6" s="94" t="s">
        <v>373</v>
      </c>
      <c r="O6" s="97" t="s">
        <v>440</v>
      </c>
      <c r="P6" s="98"/>
      <c r="Q6" s="92">
        <v>42751</v>
      </c>
      <c r="R6" s="93" t="s">
        <v>35</v>
      </c>
      <c r="S6" s="94" t="s">
        <v>35</v>
      </c>
      <c r="T6" s="93" t="s">
        <v>885</v>
      </c>
      <c r="U6" s="93" t="s">
        <v>886</v>
      </c>
      <c r="V6" s="93" t="s">
        <v>1255</v>
      </c>
      <c r="W6" s="95" t="s">
        <v>1162</v>
      </c>
      <c r="X6" s="96" t="s">
        <v>871</v>
      </c>
      <c r="Y6" s="94" t="s">
        <v>871</v>
      </c>
      <c r="Z6" s="97" t="s">
        <v>528</v>
      </c>
      <c r="AA6" s="97" t="s">
        <v>529</v>
      </c>
      <c r="AB6" s="97"/>
      <c r="AC6" s="99">
        <v>42039</v>
      </c>
      <c r="AD6" s="98" t="s">
        <v>852</v>
      </c>
      <c r="AE6" s="100"/>
      <c r="AF6" s="107" t="s">
        <v>758</v>
      </c>
      <c r="AG6" s="102"/>
      <c r="AH6" s="102"/>
      <c r="AI6" s="102"/>
      <c r="AJ6" s="103"/>
      <c r="AK6" s="106">
        <v>13</v>
      </c>
      <c r="AL6" s="104" t="s">
        <v>1339</v>
      </c>
      <c r="AM6" s="104"/>
      <c r="AN6" s="104"/>
      <c r="AO6" s="104"/>
      <c r="AP6" s="105"/>
    </row>
    <row r="7" spans="1:42" ht="32.5" customHeight="1" x14ac:dyDescent="0.35">
      <c r="A7" s="91">
        <v>5</v>
      </c>
      <c r="B7" s="92">
        <v>41604</v>
      </c>
      <c r="C7" s="93" t="s">
        <v>36</v>
      </c>
      <c r="D7" s="94" t="s">
        <v>1209</v>
      </c>
      <c r="E7" s="93" t="s">
        <v>85</v>
      </c>
      <c r="F7" s="95" t="s">
        <v>142</v>
      </c>
      <c r="G7" s="96" t="s">
        <v>218</v>
      </c>
      <c r="H7" s="97" t="s">
        <v>312</v>
      </c>
      <c r="I7" s="99">
        <v>34475</v>
      </c>
      <c r="J7" s="94" t="s">
        <v>1301</v>
      </c>
      <c r="K7" s="97" t="s">
        <v>369</v>
      </c>
      <c r="L7" s="97" t="s">
        <v>367</v>
      </c>
      <c r="M7" s="97" t="s">
        <v>35</v>
      </c>
      <c r="N7" s="94" t="s">
        <v>35</v>
      </c>
      <c r="O7" s="97" t="s">
        <v>428</v>
      </c>
      <c r="P7" s="98"/>
      <c r="Q7" s="92">
        <v>42753</v>
      </c>
      <c r="R7" s="93" t="s">
        <v>35</v>
      </c>
      <c r="S7" s="94" t="s">
        <v>35</v>
      </c>
      <c r="T7" s="93" t="s">
        <v>885</v>
      </c>
      <c r="U7" s="93" t="s">
        <v>886</v>
      </c>
      <c r="V7" s="93" t="s">
        <v>1231</v>
      </c>
      <c r="W7" s="95" t="s">
        <v>1101</v>
      </c>
      <c r="X7" s="96" t="s">
        <v>871</v>
      </c>
      <c r="Y7" s="94" t="s">
        <v>871</v>
      </c>
      <c r="Z7" s="97" t="s">
        <v>499</v>
      </c>
      <c r="AA7" s="97" t="s">
        <v>500</v>
      </c>
      <c r="AB7" s="97" t="s">
        <v>501</v>
      </c>
      <c r="AC7" s="99">
        <v>42058</v>
      </c>
      <c r="AD7" s="98" t="s">
        <v>861</v>
      </c>
      <c r="AE7" s="100"/>
      <c r="AF7" s="101" t="s">
        <v>652</v>
      </c>
      <c r="AG7" s="102" t="s">
        <v>653</v>
      </c>
      <c r="AH7" s="102"/>
      <c r="AI7" s="102"/>
      <c r="AJ7" s="103"/>
      <c r="AK7" s="106">
        <v>512</v>
      </c>
      <c r="AL7" s="104" t="s">
        <v>1339</v>
      </c>
      <c r="AM7" s="104"/>
      <c r="AN7" s="104"/>
      <c r="AO7" s="104"/>
      <c r="AP7" s="105"/>
    </row>
    <row r="8" spans="1:42" ht="32.5" customHeight="1" x14ac:dyDescent="0.35">
      <c r="A8" s="91">
        <v>6</v>
      </c>
      <c r="B8" s="92">
        <v>41604</v>
      </c>
      <c r="C8" s="93" t="s">
        <v>36</v>
      </c>
      <c r="D8" s="94" t="s">
        <v>1209</v>
      </c>
      <c r="E8" s="93" t="s">
        <v>85</v>
      </c>
      <c r="F8" s="95" t="s">
        <v>142</v>
      </c>
      <c r="G8" s="96" t="s">
        <v>218</v>
      </c>
      <c r="H8" s="97" t="s">
        <v>312</v>
      </c>
      <c r="I8" s="99">
        <v>34475</v>
      </c>
      <c r="J8" s="94" t="s">
        <v>1301</v>
      </c>
      <c r="K8" s="97" t="s">
        <v>369</v>
      </c>
      <c r="L8" s="97" t="s">
        <v>367</v>
      </c>
      <c r="M8" s="97" t="s">
        <v>35</v>
      </c>
      <c r="N8" s="94" t="s">
        <v>35</v>
      </c>
      <c r="O8" s="97" t="s">
        <v>428</v>
      </c>
      <c r="P8" s="98"/>
      <c r="Q8" s="92">
        <v>42758</v>
      </c>
      <c r="R8" s="93" t="s">
        <v>35</v>
      </c>
      <c r="S8" s="94" t="s">
        <v>35</v>
      </c>
      <c r="T8" s="93" t="s">
        <v>885</v>
      </c>
      <c r="U8" s="93" t="s">
        <v>888</v>
      </c>
      <c r="V8" s="93" t="s">
        <v>943</v>
      </c>
      <c r="W8" s="95" t="s">
        <v>1100</v>
      </c>
      <c r="X8" s="96" t="s">
        <v>871</v>
      </c>
      <c r="Y8" s="94" t="s">
        <v>871</v>
      </c>
      <c r="Z8" s="97" t="s">
        <v>499</v>
      </c>
      <c r="AA8" s="97" t="s">
        <v>500</v>
      </c>
      <c r="AB8" s="97" t="s">
        <v>501</v>
      </c>
      <c r="AC8" s="99">
        <v>42058</v>
      </c>
      <c r="AD8" s="98" t="s">
        <v>861</v>
      </c>
      <c r="AE8" s="100"/>
      <c r="AF8" s="101" t="s">
        <v>651</v>
      </c>
      <c r="AG8" s="102"/>
      <c r="AH8" s="102"/>
      <c r="AI8" s="102"/>
      <c r="AJ8" s="103"/>
      <c r="AK8" s="106">
        <v>513</v>
      </c>
      <c r="AL8" s="104" t="s">
        <v>1339</v>
      </c>
      <c r="AM8" s="104"/>
      <c r="AN8" s="104"/>
      <c r="AO8" s="104"/>
      <c r="AP8" s="105"/>
    </row>
    <row r="9" spans="1:42" ht="32.5" customHeight="1" x14ac:dyDescent="0.35">
      <c r="A9" s="91">
        <v>7</v>
      </c>
      <c r="B9" s="92">
        <v>42298</v>
      </c>
      <c r="C9" s="93" t="s">
        <v>39</v>
      </c>
      <c r="D9" s="94" t="s">
        <v>1209</v>
      </c>
      <c r="E9" s="93" t="s">
        <v>83</v>
      </c>
      <c r="F9" s="95" t="s">
        <v>157</v>
      </c>
      <c r="G9" s="96" t="s">
        <v>242</v>
      </c>
      <c r="H9" s="97" t="s">
        <v>324</v>
      </c>
      <c r="I9" s="99">
        <v>23686</v>
      </c>
      <c r="J9" s="94" t="s">
        <v>1218</v>
      </c>
      <c r="K9" s="97" t="s">
        <v>369</v>
      </c>
      <c r="L9" s="97" t="s">
        <v>367</v>
      </c>
      <c r="M9" s="97" t="s">
        <v>398</v>
      </c>
      <c r="N9" s="94" t="s">
        <v>1214</v>
      </c>
      <c r="O9" s="97" t="s">
        <v>39</v>
      </c>
      <c r="P9" s="98" t="s">
        <v>439</v>
      </c>
      <c r="Q9" s="92">
        <v>42760</v>
      </c>
      <c r="R9" s="93" t="s">
        <v>35</v>
      </c>
      <c r="S9" s="94" t="s">
        <v>35</v>
      </c>
      <c r="T9" s="93" t="s">
        <v>885</v>
      </c>
      <c r="U9" s="93" t="s">
        <v>893</v>
      </c>
      <c r="V9" s="93" t="s">
        <v>976</v>
      </c>
      <c r="W9" s="95" t="s">
        <v>1259</v>
      </c>
      <c r="X9" s="96" t="s">
        <v>870</v>
      </c>
      <c r="Y9" s="94" t="s">
        <v>1252</v>
      </c>
      <c r="Z9" s="97" t="s">
        <v>518</v>
      </c>
      <c r="AA9" s="97" t="s">
        <v>519</v>
      </c>
      <c r="AB9" s="97"/>
      <c r="AC9" s="99"/>
      <c r="AD9" s="98"/>
      <c r="AE9" s="100"/>
      <c r="AF9" s="101" t="s">
        <v>713</v>
      </c>
      <c r="AG9" s="102"/>
      <c r="AH9" s="102"/>
      <c r="AI9" s="102"/>
      <c r="AJ9" s="103"/>
      <c r="AK9" s="106">
        <v>1878</v>
      </c>
      <c r="AL9" s="104" t="s">
        <v>1339</v>
      </c>
      <c r="AM9" s="104"/>
      <c r="AN9" s="104"/>
      <c r="AO9" s="104"/>
      <c r="AP9" s="105"/>
    </row>
    <row r="10" spans="1:42" ht="32.5" customHeight="1" x14ac:dyDescent="0.35">
      <c r="A10" s="91">
        <v>8</v>
      </c>
      <c r="B10" s="92">
        <v>41698</v>
      </c>
      <c r="C10" s="93" t="s">
        <v>37</v>
      </c>
      <c r="D10" s="94" t="s">
        <v>1210</v>
      </c>
      <c r="E10" s="93" t="s">
        <v>58</v>
      </c>
      <c r="F10" s="95" t="s">
        <v>176</v>
      </c>
      <c r="G10" s="96" t="s">
        <v>265</v>
      </c>
      <c r="H10" s="97" t="s">
        <v>335</v>
      </c>
      <c r="I10" s="97">
        <v>22</v>
      </c>
      <c r="J10" s="94" t="s">
        <v>1301</v>
      </c>
      <c r="K10" s="97" t="s">
        <v>369</v>
      </c>
      <c r="L10" s="97" t="s">
        <v>367</v>
      </c>
      <c r="M10" s="97" t="s">
        <v>404</v>
      </c>
      <c r="N10" s="94" t="s">
        <v>373</v>
      </c>
      <c r="O10" s="97" t="s">
        <v>37</v>
      </c>
      <c r="P10" s="98"/>
      <c r="Q10" s="92">
        <v>42761</v>
      </c>
      <c r="R10" s="93" t="s">
        <v>35</v>
      </c>
      <c r="S10" s="94" t="s">
        <v>35</v>
      </c>
      <c r="T10" s="93" t="s">
        <v>885</v>
      </c>
      <c r="U10" s="93" t="s">
        <v>886</v>
      </c>
      <c r="V10" s="93" t="s">
        <v>1027</v>
      </c>
      <c r="W10" s="95" t="s">
        <v>1185</v>
      </c>
      <c r="X10" s="96" t="s">
        <v>870</v>
      </c>
      <c r="Y10" s="94" t="s">
        <v>1252</v>
      </c>
      <c r="Z10" s="97" t="s">
        <v>548</v>
      </c>
      <c r="AA10" s="97" t="s">
        <v>880</v>
      </c>
      <c r="AB10" s="97"/>
      <c r="AC10" s="99">
        <v>42925</v>
      </c>
      <c r="AD10" s="98" t="s">
        <v>852</v>
      </c>
      <c r="AE10" s="100"/>
      <c r="AF10" s="101" t="s">
        <v>802</v>
      </c>
      <c r="AG10" s="102"/>
      <c r="AH10" s="102"/>
      <c r="AI10" s="102"/>
      <c r="AJ10" s="103"/>
      <c r="AK10" s="106">
        <v>1331</v>
      </c>
      <c r="AL10" s="104" t="s">
        <v>1339</v>
      </c>
      <c r="AM10" s="104"/>
      <c r="AN10" s="104"/>
      <c r="AO10" s="104"/>
      <c r="AP10" s="105"/>
    </row>
    <row r="11" spans="1:42" ht="32.5" customHeight="1" x14ac:dyDescent="0.35">
      <c r="A11" s="91">
        <v>9</v>
      </c>
      <c r="B11" s="92">
        <v>42756</v>
      </c>
      <c r="C11" s="93" t="s">
        <v>40</v>
      </c>
      <c r="D11" s="94" t="s">
        <v>1209</v>
      </c>
      <c r="E11" s="93" t="s">
        <v>74</v>
      </c>
      <c r="F11" s="95" t="s">
        <v>130</v>
      </c>
      <c r="G11" s="96" t="s">
        <v>203</v>
      </c>
      <c r="H11" s="97"/>
      <c r="I11" s="97">
        <v>45</v>
      </c>
      <c r="J11" s="94" t="s">
        <v>1303</v>
      </c>
      <c r="K11" s="97" t="s">
        <v>369</v>
      </c>
      <c r="L11" s="97" t="s">
        <v>367</v>
      </c>
      <c r="M11" s="97" t="s">
        <v>35</v>
      </c>
      <c r="N11" s="94" t="s">
        <v>35</v>
      </c>
      <c r="O11" s="97" t="s">
        <v>40</v>
      </c>
      <c r="P11" s="98" t="s">
        <v>423</v>
      </c>
      <c r="Q11" s="92">
        <v>42763</v>
      </c>
      <c r="R11" s="93" t="s">
        <v>35</v>
      </c>
      <c r="S11" s="94" t="s">
        <v>35</v>
      </c>
      <c r="T11" s="93" t="s">
        <v>885</v>
      </c>
      <c r="U11" s="93" t="s">
        <v>893</v>
      </c>
      <c r="V11" s="93" t="s">
        <v>925</v>
      </c>
      <c r="W11" s="95" t="s">
        <v>1078</v>
      </c>
      <c r="X11" s="96" t="s">
        <v>870</v>
      </c>
      <c r="Y11" s="94" t="s">
        <v>1252</v>
      </c>
      <c r="Z11" s="97" t="s">
        <v>483</v>
      </c>
      <c r="AA11" s="97"/>
      <c r="AB11" s="97"/>
      <c r="AC11" s="99"/>
      <c r="AD11" s="98"/>
      <c r="AE11" s="100"/>
      <c r="AF11" s="101" t="s">
        <v>616</v>
      </c>
      <c r="AG11" s="102"/>
      <c r="AH11" s="102"/>
      <c r="AI11" s="102"/>
      <c r="AJ11" s="103"/>
      <c r="AK11" s="106">
        <v>2057</v>
      </c>
      <c r="AL11" s="104" t="s">
        <v>1339</v>
      </c>
      <c r="AM11" s="104"/>
      <c r="AN11" s="104"/>
      <c r="AO11" s="104"/>
      <c r="AP11" s="105"/>
    </row>
    <row r="12" spans="1:42" ht="32.5" customHeight="1" x14ac:dyDescent="0.35">
      <c r="A12" s="91">
        <v>10</v>
      </c>
      <c r="B12" s="92">
        <v>41664</v>
      </c>
      <c r="C12" s="93" t="s">
        <v>37</v>
      </c>
      <c r="D12" s="94" t="s">
        <v>1210</v>
      </c>
      <c r="E12" s="93" t="s">
        <v>66</v>
      </c>
      <c r="F12" s="95" t="s">
        <v>121</v>
      </c>
      <c r="G12" s="96" t="s">
        <v>193</v>
      </c>
      <c r="H12" s="97" t="s">
        <v>295</v>
      </c>
      <c r="I12" s="97" t="s">
        <v>35</v>
      </c>
      <c r="J12" s="94" t="s">
        <v>35</v>
      </c>
      <c r="K12" s="97" t="s">
        <v>369</v>
      </c>
      <c r="L12" s="97" t="s">
        <v>367</v>
      </c>
      <c r="M12" s="97" t="s">
        <v>377</v>
      </c>
      <c r="N12" s="94" t="s">
        <v>373</v>
      </c>
      <c r="O12" s="97" t="s">
        <v>417</v>
      </c>
      <c r="P12" s="98" t="s">
        <v>418</v>
      </c>
      <c r="Q12" s="92">
        <v>42764</v>
      </c>
      <c r="R12" s="93" t="s">
        <v>35</v>
      </c>
      <c r="S12" s="94" t="s">
        <v>35</v>
      </c>
      <c r="T12" s="93" t="s">
        <v>885</v>
      </c>
      <c r="U12" s="93" t="s">
        <v>892</v>
      </c>
      <c r="V12" s="93" t="s">
        <v>907</v>
      </c>
      <c r="W12" s="95" t="s">
        <v>1062</v>
      </c>
      <c r="X12" s="96" t="s">
        <v>871</v>
      </c>
      <c r="Y12" s="94" t="s">
        <v>871</v>
      </c>
      <c r="Z12" s="97" t="s">
        <v>466</v>
      </c>
      <c r="AA12" s="97" t="s">
        <v>467</v>
      </c>
      <c r="AB12" s="97"/>
      <c r="AC12" s="99">
        <v>41813</v>
      </c>
      <c r="AD12" s="98" t="s">
        <v>854</v>
      </c>
      <c r="AE12" s="100"/>
      <c r="AF12" s="101" t="s">
        <v>585</v>
      </c>
      <c r="AG12" s="102"/>
      <c r="AH12" s="102"/>
      <c r="AI12" s="102"/>
      <c r="AJ12" s="103"/>
      <c r="AK12" s="106">
        <v>1241</v>
      </c>
      <c r="AL12" s="104" t="s">
        <v>1339</v>
      </c>
      <c r="AM12" s="104"/>
      <c r="AN12" s="104"/>
      <c r="AO12" s="104"/>
      <c r="AP12" s="105"/>
    </row>
    <row r="13" spans="1:42" ht="32.5" customHeight="1" x14ac:dyDescent="0.35">
      <c r="A13" s="91">
        <v>11</v>
      </c>
      <c r="B13" s="92">
        <v>42760</v>
      </c>
      <c r="C13" s="93" t="s">
        <v>36</v>
      </c>
      <c r="D13" s="94" t="s">
        <v>1209</v>
      </c>
      <c r="E13" s="93" t="s">
        <v>81</v>
      </c>
      <c r="F13" s="95" t="s">
        <v>171</v>
      </c>
      <c r="G13" s="96" t="s">
        <v>259</v>
      </c>
      <c r="H13" s="97" t="s">
        <v>333</v>
      </c>
      <c r="I13" s="97">
        <v>29</v>
      </c>
      <c r="J13" s="94" t="s">
        <v>1301</v>
      </c>
      <c r="K13" s="97" t="s">
        <v>369</v>
      </c>
      <c r="L13" s="97" t="s">
        <v>367</v>
      </c>
      <c r="M13" s="97" t="s">
        <v>402</v>
      </c>
      <c r="N13" s="94" t="s">
        <v>373</v>
      </c>
      <c r="O13" s="97" t="s">
        <v>36</v>
      </c>
      <c r="P13" s="98" t="s">
        <v>882</v>
      </c>
      <c r="Q13" s="92">
        <v>42765</v>
      </c>
      <c r="R13" s="93" t="s">
        <v>35</v>
      </c>
      <c r="S13" s="94" t="s">
        <v>35</v>
      </c>
      <c r="T13" s="93" t="s">
        <v>885</v>
      </c>
      <c r="U13" s="93" t="s">
        <v>886</v>
      </c>
      <c r="V13" s="93" t="s">
        <v>1014</v>
      </c>
      <c r="W13" s="95" t="s">
        <v>1276</v>
      </c>
      <c r="X13" s="96" t="s">
        <v>870</v>
      </c>
      <c r="Y13" s="94" t="s">
        <v>1252</v>
      </c>
      <c r="Z13" s="97" t="s">
        <v>541</v>
      </c>
      <c r="AA13" s="97" t="s">
        <v>542</v>
      </c>
      <c r="AB13" s="97"/>
      <c r="AC13" s="99"/>
      <c r="AD13" s="98"/>
      <c r="AE13" s="100"/>
      <c r="AF13" s="101" t="s">
        <v>783</v>
      </c>
      <c r="AG13" s="102"/>
      <c r="AH13" s="102"/>
      <c r="AI13" s="102"/>
      <c r="AJ13" s="103"/>
      <c r="AK13" s="106">
        <v>2060</v>
      </c>
      <c r="AL13" s="104" t="s">
        <v>1337</v>
      </c>
      <c r="AM13" s="104"/>
      <c r="AN13" s="104"/>
      <c r="AO13" s="104"/>
      <c r="AP13" s="105"/>
    </row>
    <row r="14" spans="1:42" ht="32.5" customHeight="1" x14ac:dyDescent="0.35">
      <c r="A14" s="91">
        <v>12</v>
      </c>
      <c r="B14" s="108">
        <v>2015</v>
      </c>
      <c r="C14" s="93" t="s">
        <v>46</v>
      </c>
      <c r="D14" s="94" t="s">
        <v>1211</v>
      </c>
      <c r="E14" s="93" t="s">
        <v>63</v>
      </c>
      <c r="F14" s="95" t="s">
        <v>119</v>
      </c>
      <c r="G14" s="96" t="s">
        <v>191</v>
      </c>
      <c r="H14" s="97" t="s">
        <v>293</v>
      </c>
      <c r="I14" s="97" t="s">
        <v>35</v>
      </c>
      <c r="J14" s="94" t="s">
        <v>35</v>
      </c>
      <c r="K14" s="97" t="s">
        <v>376</v>
      </c>
      <c r="L14" s="97" t="s">
        <v>367</v>
      </c>
      <c r="M14" s="97" t="s">
        <v>35</v>
      </c>
      <c r="N14" s="94" t="s">
        <v>35</v>
      </c>
      <c r="O14" s="97" t="s">
        <v>46</v>
      </c>
      <c r="P14" s="98"/>
      <c r="Q14" s="92">
        <v>42766</v>
      </c>
      <c r="R14" s="93" t="s">
        <v>35</v>
      </c>
      <c r="S14" s="94" t="s">
        <v>35</v>
      </c>
      <c r="T14" s="93" t="s">
        <v>885</v>
      </c>
      <c r="U14" s="93" t="s">
        <v>886</v>
      </c>
      <c r="V14" s="93" t="s">
        <v>902</v>
      </c>
      <c r="W14" s="95" t="s">
        <v>1060</v>
      </c>
      <c r="X14" s="96" t="s">
        <v>870</v>
      </c>
      <c r="Y14" s="94" t="s">
        <v>1252</v>
      </c>
      <c r="Z14" s="97" t="s">
        <v>464</v>
      </c>
      <c r="AA14" s="97" t="s">
        <v>465</v>
      </c>
      <c r="AB14" s="97"/>
      <c r="AC14" s="99">
        <v>43083</v>
      </c>
      <c r="AD14" s="98" t="s">
        <v>846</v>
      </c>
      <c r="AE14" s="100"/>
      <c r="AF14" s="101" t="s">
        <v>577</v>
      </c>
      <c r="AG14" s="102"/>
      <c r="AH14" s="102"/>
      <c r="AI14" s="102"/>
      <c r="AJ14" s="103"/>
      <c r="AK14" s="106">
        <v>1945</v>
      </c>
      <c r="AL14" s="104" t="s">
        <v>1339</v>
      </c>
      <c r="AM14" s="104"/>
      <c r="AN14" s="104"/>
      <c r="AO14" s="104"/>
      <c r="AP14" s="105"/>
    </row>
    <row r="15" spans="1:42" ht="32.5" customHeight="1" x14ac:dyDescent="0.35">
      <c r="A15" s="91">
        <v>13</v>
      </c>
      <c r="B15" s="92">
        <v>42485</v>
      </c>
      <c r="C15" s="93" t="s">
        <v>39</v>
      </c>
      <c r="D15" s="94" t="s">
        <v>1209</v>
      </c>
      <c r="E15" s="93" t="s">
        <v>76</v>
      </c>
      <c r="F15" s="95" t="s">
        <v>133</v>
      </c>
      <c r="G15" s="96" t="s">
        <v>240</v>
      </c>
      <c r="H15" s="97" t="s">
        <v>323</v>
      </c>
      <c r="I15" s="97">
        <v>29</v>
      </c>
      <c r="J15" s="94" t="s">
        <v>1301</v>
      </c>
      <c r="K15" s="97" t="s">
        <v>369</v>
      </c>
      <c r="L15" s="97" t="s">
        <v>367</v>
      </c>
      <c r="M15" s="97" t="s">
        <v>35</v>
      </c>
      <c r="N15" s="94" t="s">
        <v>35</v>
      </c>
      <c r="O15" s="97" t="s">
        <v>424</v>
      </c>
      <c r="P15" s="98"/>
      <c r="Q15" s="92">
        <v>42777</v>
      </c>
      <c r="R15" s="93" t="s">
        <v>35</v>
      </c>
      <c r="S15" s="94" t="s">
        <v>35</v>
      </c>
      <c r="T15" s="93" t="s">
        <v>885</v>
      </c>
      <c r="U15" s="93" t="s">
        <v>893</v>
      </c>
      <c r="V15" s="93" t="s">
        <v>970</v>
      </c>
      <c r="W15" s="95" t="s">
        <v>1124</v>
      </c>
      <c r="X15" s="96" t="s">
        <v>870</v>
      </c>
      <c r="Y15" s="94" t="s">
        <v>1252</v>
      </c>
      <c r="Z15" s="97"/>
      <c r="AA15" s="97"/>
      <c r="AB15" s="97"/>
      <c r="AC15" s="99">
        <v>42490</v>
      </c>
      <c r="AD15" s="98" t="s">
        <v>862</v>
      </c>
      <c r="AE15" s="100"/>
      <c r="AF15" s="101" t="s">
        <v>704</v>
      </c>
      <c r="AG15" s="102"/>
      <c r="AH15" s="102"/>
      <c r="AI15" s="102"/>
      <c r="AJ15" s="103"/>
      <c r="AK15" s="106">
        <v>2003</v>
      </c>
      <c r="AL15" s="104" t="s">
        <v>1339</v>
      </c>
      <c r="AM15" s="104"/>
      <c r="AN15" s="104"/>
      <c r="AO15" s="104"/>
      <c r="AP15" s="105"/>
    </row>
    <row r="16" spans="1:42" ht="32.5" customHeight="1" x14ac:dyDescent="0.35">
      <c r="A16" s="91">
        <v>14</v>
      </c>
      <c r="B16" s="108">
        <v>2015</v>
      </c>
      <c r="C16" s="93" t="s">
        <v>46</v>
      </c>
      <c r="D16" s="94" t="s">
        <v>1211</v>
      </c>
      <c r="E16" s="93" t="s">
        <v>63</v>
      </c>
      <c r="F16" s="95" t="s">
        <v>119</v>
      </c>
      <c r="G16" s="96" t="s">
        <v>191</v>
      </c>
      <c r="H16" s="97" t="s">
        <v>293</v>
      </c>
      <c r="I16" s="97" t="s">
        <v>35</v>
      </c>
      <c r="J16" s="94" t="s">
        <v>35</v>
      </c>
      <c r="K16" s="97" t="s">
        <v>376</v>
      </c>
      <c r="L16" s="97" t="s">
        <v>367</v>
      </c>
      <c r="M16" s="97" t="s">
        <v>35</v>
      </c>
      <c r="N16" s="94" t="s">
        <v>35</v>
      </c>
      <c r="O16" s="97" t="s">
        <v>46</v>
      </c>
      <c r="P16" s="98"/>
      <c r="Q16" s="92">
        <v>42782</v>
      </c>
      <c r="R16" s="93" t="s">
        <v>35</v>
      </c>
      <c r="S16" s="94" t="s">
        <v>35</v>
      </c>
      <c r="T16" s="93" t="s">
        <v>885</v>
      </c>
      <c r="U16" s="93" t="s">
        <v>886</v>
      </c>
      <c r="V16" s="93" t="s">
        <v>904</v>
      </c>
      <c r="W16" s="95" t="s">
        <v>1061</v>
      </c>
      <c r="X16" s="96" t="s">
        <v>870</v>
      </c>
      <c r="Y16" s="94" t="s">
        <v>1252</v>
      </c>
      <c r="Z16" s="97" t="s">
        <v>464</v>
      </c>
      <c r="AA16" s="97" t="s">
        <v>465</v>
      </c>
      <c r="AB16" s="97"/>
      <c r="AC16" s="99">
        <v>43083</v>
      </c>
      <c r="AD16" s="98" t="s">
        <v>846</v>
      </c>
      <c r="AE16" s="100"/>
      <c r="AF16" s="101" t="s">
        <v>579</v>
      </c>
      <c r="AG16" s="102" t="s">
        <v>580</v>
      </c>
      <c r="AH16" s="102"/>
      <c r="AI16" s="102"/>
      <c r="AJ16" s="103"/>
      <c r="AK16" s="106">
        <v>1946</v>
      </c>
      <c r="AL16" s="104" t="s">
        <v>1339</v>
      </c>
      <c r="AM16" s="104"/>
      <c r="AN16" s="104"/>
      <c r="AO16" s="104"/>
      <c r="AP16" s="105"/>
    </row>
    <row r="17" spans="1:42" ht="32.5" customHeight="1" x14ac:dyDescent="0.35">
      <c r="A17" s="91">
        <v>15</v>
      </c>
      <c r="B17" s="92">
        <v>41500</v>
      </c>
      <c r="C17" s="93" t="s">
        <v>39</v>
      </c>
      <c r="D17" s="94" t="s">
        <v>1209</v>
      </c>
      <c r="E17" s="93" t="s">
        <v>61</v>
      </c>
      <c r="F17" s="95" t="s">
        <v>116</v>
      </c>
      <c r="G17" s="96" t="s">
        <v>212</v>
      </c>
      <c r="H17" s="97" t="s">
        <v>308</v>
      </c>
      <c r="I17" s="97">
        <v>26</v>
      </c>
      <c r="J17" s="94" t="s">
        <v>1301</v>
      </c>
      <c r="K17" s="97" t="s">
        <v>369</v>
      </c>
      <c r="L17" s="97" t="s">
        <v>367</v>
      </c>
      <c r="M17" s="97" t="s">
        <v>388</v>
      </c>
      <c r="N17" s="94" t="s">
        <v>1214</v>
      </c>
      <c r="O17" s="97" t="s">
        <v>425</v>
      </c>
      <c r="P17" s="98"/>
      <c r="Q17" s="92">
        <v>42783</v>
      </c>
      <c r="R17" s="93" t="s">
        <v>35</v>
      </c>
      <c r="S17" s="94" t="s">
        <v>35</v>
      </c>
      <c r="T17" s="93" t="s">
        <v>885</v>
      </c>
      <c r="U17" s="93" t="s">
        <v>886</v>
      </c>
      <c r="V17" s="93" t="s">
        <v>935</v>
      </c>
      <c r="W17" s="95" t="s">
        <v>1091</v>
      </c>
      <c r="X17" s="96" t="s">
        <v>871</v>
      </c>
      <c r="Y17" s="94" t="s">
        <v>871</v>
      </c>
      <c r="Z17" s="97" t="s">
        <v>458</v>
      </c>
      <c r="AA17" s="97" t="s">
        <v>459</v>
      </c>
      <c r="AB17" s="97"/>
      <c r="AC17" s="99">
        <v>42863</v>
      </c>
      <c r="AD17" s="98" t="s">
        <v>853</v>
      </c>
      <c r="AE17" s="100"/>
      <c r="AF17" s="101" t="s">
        <v>639</v>
      </c>
      <c r="AG17" s="102"/>
      <c r="AH17" s="102"/>
      <c r="AI17" s="102"/>
      <c r="AJ17" s="103"/>
      <c r="AK17" s="106">
        <v>148</v>
      </c>
      <c r="AL17" s="104" t="s">
        <v>1339</v>
      </c>
      <c r="AM17" s="104"/>
      <c r="AN17" s="104"/>
      <c r="AO17" s="104"/>
      <c r="AP17" s="105"/>
    </row>
    <row r="18" spans="1:42" ht="32.5" customHeight="1" x14ac:dyDescent="0.35">
      <c r="A18" s="91">
        <v>16</v>
      </c>
      <c r="B18" s="92">
        <v>41553</v>
      </c>
      <c r="C18" s="93" t="s">
        <v>36</v>
      </c>
      <c r="D18" s="94" t="s">
        <v>1209</v>
      </c>
      <c r="E18" s="93" t="s">
        <v>67</v>
      </c>
      <c r="F18" s="95" t="s">
        <v>122</v>
      </c>
      <c r="G18" s="96" t="s">
        <v>196</v>
      </c>
      <c r="H18" s="97" t="s">
        <v>298</v>
      </c>
      <c r="I18" s="97">
        <v>21</v>
      </c>
      <c r="J18" s="94" t="s">
        <v>1301</v>
      </c>
      <c r="K18" s="97" t="s">
        <v>369</v>
      </c>
      <c r="L18" s="97" t="s">
        <v>367</v>
      </c>
      <c r="M18" s="97" t="s">
        <v>379</v>
      </c>
      <c r="N18" s="94" t="s">
        <v>373</v>
      </c>
      <c r="O18" s="97" t="s">
        <v>420</v>
      </c>
      <c r="P18" s="98"/>
      <c r="Q18" s="92">
        <v>42786</v>
      </c>
      <c r="R18" s="93" t="s">
        <v>352</v>
      </c>
      <c r="S18" s="94" t="s">
        <v>1224</v>
      </c>
      <c r="T18" s="93" t="s">
        <v>885</v>
      </c>
      <c r="U18" s="93" t="s">
        <v>886</v>
      </c>
      <c r="V18" s="93" t="s">
        <v>913</v>
      </c>
      <c r="W18" s="95" t="s">
        <v>1068</v>
      </c>
      <c r="X18" s="96" t="s">
        <v>871</v>
      </c>
      <c r="Y18" s="94" t="s">
        <v>871</v>
      </c>
      <c r="Z18" s="97" t="s">
        <v>468</v>
      </c>
      <c r="AA18" s="97" t="s">
        <v>469</v>
      </c>
      <c r="AB18" s="97"/>
      <c r="AC18" s="99">
        <v>42981</v>
      </c>
      <c r="AD18" s="98" t="s">
        <v>857</v>
      </c>
      <c r="AE18" s="100"/>
      <c r="AF18" s="101" t="s">
        <v>594</v>
      </c>
      <c r="AG18" s="102" t="s">
        <v>595</v>
      </c>
      <c r="AH18" s="102"/>
      <c r="AI18" s="102"/>
      <c r="AJ18" s="103"/>
      <c r="AK18" s="106">
        <v>300</v>
      </c>
      <c r="AL18" s="104" t="s">
        <v>1339</v>
      </c>
      <c r="AM18" s="104"/>
      <c r="AN18" s="104"/>
      <c r="AO18" s="104"/>
      <c r="AP18" s="105"/>
    </row>
    <row r="19" spans="1:42" ht="32.5" customHeight="1" x14ac:dyDescent="0.35">
      <c r="A19" s="91">
        <v>17</v>
      </c>
      <c r="B19" s="92">
        <v>42349</v>
      </c>
      <c r="C19" s="93" t="s">
        <v>36</v>
      </c>
      <c r="D19" s="94" t="s">
        <v>1209</v>
      </c>
      <c r="E19" s="93" t="s">
        <v>35</v>
      </c>
      <c r="F19" s="95" t="s">
        <v>114</v>
      </c>
      <c r="G19" s="96" t="s">
        <v>206</v>
      </c>
      <c r="H19" s="97" t="s">
        <v>304</v>
      </c>
      <c r="I19" s="97" t="s">
        <v>35</v>
      </c>
      <c r="J19" s="94" t="s">
        <v>35</v>
      </c>
      <c r="K19" s="97" t="s">
        <v>369</v>
      </c>
      <c r="L19" s="97" t="s">
        <v>367</v>
      </c>
      <c r="M19" s="97" t="s">
        <v>35</v>
      </c>
      <c r="N19" s="94" t="s">
        <v>35</v>
      </c>
      <c r="O19" s="97" t="s">
        <v>424</v>
      </c>
      <c r="P19" s="98"/>
      <c r="Q19" s="92">
        <v>42786</v>
      </c>
      <c r="R19" s="93" t="s">
        <v>345</v>
      </c>
      <c r="S19" s="94" t="s">
        <v>1224</v>
      </c>
      <c r="T19" s="93" t="s">
        <v>885</v>
      </c>
      <c r="U19" s="93" t="s">
        <v>888</v>
      </c>
      <c r="V19" s="93" t="s">
        <v>931</v>
      </c>
      <c r="W19" s="95" t="s">
        <v>1084</v>
      </c>
      <c r="X19" s="96" t="s">
        <v>870</v>
      </c>
      <c r="Y19" s="94" t="s">
        <v>1252</v>
      </c>
      <c r="Z19" s="97" t="s">
        <v>454</v>
      </c>
      <c r="AA19" s="97" t="s">
        <v>455</v>
      </c>
      <c r="AB19" s="97"/>
      <c r="AC19" s="99"/>
      <c r="AD19" s="98"/>
      <c r="AE19" s="100"/>
      <c r="AF19" s="101" t="s">
        <v>624</v>
      </c>
      <c r="AG19" s="102"/>
      <c r="AH19" s="102"/>
      <c r="AI19" s="102"/>
      <c r="AJ19" s="103"/>
      <c r="AK19" s="106">
        <v>1916</v>
      </c>
      <c r="AL19" s="104" t="s">
        <v>1337</v>
      </c>
      <c r="AM19" s="104"/>
      <c r="AN19" s="104"/>
      <c r="AO19" s="104"/>
      <c r="AP19" s="105"/>
    </row>
    <row r="20" spans="1:42" ht="32.5" customHeight="1" x14ac:dyDescent="0.35">
      <c r="A20" s="91">
        <v>18</v>
      </c>
      <c r="B20" s="92">
        <v>42298</v>
      </c>
      <c r="C20" s="93" t="s">
        <v>39</v>
      </c>
      <c r="D20" s="94" t="s">
        <v>1209</v>
      </c>
      <c r="E20" s="93" t="s">
        <v>83</v>
      </c>
      <c r="F20" s="95" t="s">
        <v>157</v>
      </c>
      <c r="G20" s="96" t="s">
        <v>242</v>
      </c>
      <c r="H20" s="97" t="s">
        <v>324</v>
      </c>
      <c r="I20" s="99">
        <v>23686</v>
      </c>
      <c r="J20" s="94" t="s">
        <v>1218</v>
      </c>
      <c r="K20" s="97" t="s">
        <v>369</v>
      </c>
      <c r="L20" s="97" t="s">
        <v>367</v>
      </c>
      <c r="M20" s="97" t="s">
        <v>398</v>
      </c>
      <c r="N20" s="94" t="s">
        <v>1214</v>
      </c>
      <c r="O20" s="97" t="s">
        <v>39</v>
      </c>
      <c r="P20" s="98" t="s">
        <v>439</v>
      </c>
      <c r="Q20" s="92">
        <v>42787</v>
      </c>
      <c r="R20" s="93" t="s">
        <v>35</v>
      </c>
      <c r="S20" s="94" t="s">
        <v>35</v>
      </c>
      <c r="T20" s="93" t="s">
        <v>885</v>
      </c>
      <c r="U20" s="93" t="s">
        <v>886</v>
      </c>
      <c r="V20" s="93" t="s">
        <v>977</v>
      </c>
      <c r="W20" s="95" t="s">
        <v>1132</v>
      </c>
      <c r="X20" s="96" t="s">
        <v>870</v>
      </c>
      <c r="Y20" s="94" t="s">
        <v>1252</v>
      </c>
      <c r="Z20" s="97" t="s">
        <v>518</v>
      </c>
      <c r="AA20" s="97" t="s">
        <v>519</v>
      </c>
      <c r="AB20" s="97"/>
      <c r="AC20" s="99"/>
      <c r="AD20" s="98"/>
      <c r="AE20" s="100"/>
      <c r="AF20" s="101" t="s">
        <v>714</v>
      </c>
      <c r="AG20" s="102"/>
      <c r="AH20" s="102"/>
      <c r="AI20" s="102"/>
      <c r="AJ20" s="103"/>
      <c r="AK20" s="106">
        <v>1879</v>
      </c>
      <c r="AL20" s="104" t="s">
        <v>1339</v>
      </c>
      <c r="AM20" s="104"/>
      <c r="AN20" s="104"/>
      <c r="AO20" s="104"/>
      <c r="AP20" s="105"/>
    </row>
    <row r="21" spans="1:42" ht="32.5" customHeight="1" x14ac:dyDescent="0.35">
      <c r="A21" s="91">
        <v>19</v>
      </c>
      <c r="B21" s="92">
        <v>41534</v>
      </c>
      <c r="C21" s="93" t="s">
        <v>36</v>
      </c>
      <c r="D21" s="94" t="s">
        <v>1209</v>
      </c>
      <c r="E21" s="93" t="s">
        <v>73</v>
      </c>
      <c r="F21" s="95" t="s">
        <v>129</v>
      </c>
      <c r="G21" s="96" t="s">
        <v>202</v>
      </c>
      <c r="H21" s="97" t="s">
        <v>302</v>
      </c>
      <c r="I21" s="97" t="s">
        <v>35</v>
      </c>
      <c r="J21" s="94" t="s">
        <v>35</v>
      </c>
      <c r="K21" s="97" t="s">
        <v>369</v>
      </c>
      <c r="L21" s="97" t="s">
        <v>367</v>
      </c>
      <c r="M21" s="97" t="s">
        <v>35</v>
      </c>
      <c r="N21" s="94" t="s">
        <v>35</v>
      </c>
      <c r="O21" s="97" t="s">
        <v>420</v>
      </c>
      <c r="P21" s="98" t="s">
        <v>422</v>
      </c>
      <c r="Q21" s="92">
        <v>42789</v>
      </c>
      <c r="R21" s="93" t="s">
        <v>346</v>
      </c>
      <c r="S21" s="94" t="s">
        <v>1224</v>
      </c>
      <c r="T21" s="93" t="s">
        <v>885</v>
      </c>
      <c r="U21" s="93" t="s">
        <v>892</v>
      </c>
      <c r="V21" s="93" t="s">
        <v>924</v>
      </c>
      <c r="W21" s="95" t="s">
        <v>1286</v>
      </c>
      <c r="X21" s="96" t="s">
        <v>871</v>
      </c>
      <c r="Y21" s="94" t="s">
        <v>871</v>
      </c>
      <c r="Z21" s="97"/>
      <c r="AA21" s="97" t="s">
        <v>482</v>
      </c>
      <c r="AB21" s="97"/>
      <c r="AC21" s="99"/>
      <c r="AD21" s="98" t="s">
        <v>858</v>
      </c>
      <c r="AE21" s="100"/>
      <c r="AF21" s="101" t="s">
        <v>614</v>
      </c>
      <c r="AG21" s="102" t="s">
        <v>615</v>
      </c>
      <c r="AH21" s="102"/>
      <c r="AI21" s="102"/>
      <c r="AJ21" s="103"/>
      <c r="AK21" s="106">
        <v>272</v>
      </c>
      <c r="AL21" s="104" t="s">
        <v>1339</v>
      </c>
      <c r="AM21" s="104"/>
      <c r="AN21" s="104"/>
      <c r="AO21" s="104"/>
      <c r="AP21" s="105"/>
    </row>
    <row r="22" spans="1:42" ht="32.5" customHeight="1" x14ac:dyDescent="0.35">
      <c r="A22" s="91">
        <v>20</v>
      </c>
      <c r="B22" s="92">
        <v>41553</v>
      </c>
      <c r="C22" s="93" t="s">
        <v>36</v>
      </c>
      <c r="D22" s="94" t="s">
        <v>1209</v>
      </c>
      <c r="E22" s="93" t="s">
        <v>67</v>
      </c>
      <c r="F22" s="95" t="s">
        <v>122</v>
      </c>
      <c r="G22" s="96" t="s">
        <v>250</v>
      </c>
      <c r="H22" s="97" t="s">
        <v>328</v>
      </c>
      <c r="I22" s="97">
        <v>18</v>
      </c>
      <c r="J22" s="94" t="s">
        <v>1301</v>
      </c>
      <c r="K22" s="97" t="s">
        <v>369</v>
      </c>
      <c r="L22" s="97" t="s">
        <v>367</v>
      </c>
      <c r="M22" s="97" t="s">
        <v>400</v>
      </c>
      <c r="N22" s="94" t="s">
        <v>373</v>
      </c>
      <c r="O22" s="97" t="s">
        <v>441</v>
      </c>
      <c r="P22" s="98"/>
      <c r="Q22" s="92">
        <v>42789</v>
      </c>
      <c r="R22" s="93" t="s">
        <v>35</v>
      </c>
      <c r="S22" s="94" t="s">
        <v>35</v>
      </c>
      <c r="T22" s="93" t="s">
        <v>885</v>
      </c>
      <c r="U22" s="93" t="s">
        <v>892</v>
      </c>
      <c r="V22" s="93" t="s">
        <v>997</v>
      </c>
      <c r="W22" s="95" t="s">
        <v>1158</v>
      </c>
      <c r="X22" s="96" t="s">
        <v>874</v>
      </c>
      <c r="Y22" s="94" t="s">
        <v>871</v>
      </c>
      <c r="Z22" s="97" t="s">
        <v>468</v>
      </c>
      <c r="AA22" s="97" t="s">
        <v>527</v>
      </c>
      <c r="AB22" s="97"/>
      <c r="AC22" s="99">
        <v>42981</v>
      </c>
      <c r="AD22" s="98" t="s">
        <v>857</v>
      </c>
      <c r="AE22" s="100"/>
      <c r="AF22" s="101" t="s">
        <v>752</v>
      </c>
      <c r="AG22" s="102"/>
      <c r="AH22" s="102"/>
      <c r="AI22" s="102"/>
      <c r="AJ22" s="103"/>
      <c r="AK22" s="106">
        <v>393</v>
      </c>
      <c r="AL22" s="104" t="s">
        <v>1339</v>
      </c>
      <c r="AM22" s="104"/>
      <c r="AN22" s="104"/>
      <c r="AO22" s="104"/>
      <c r="AP22" s="105"/>
    </row>
    <row r="23" spans="1:42" ht="32.5" customHeight="1" x14ac:dyDescent="0.35">
      <c r="A23" s="91">
        <v>21</v>
      </c>
      <c r="B23" s="92" t="s">
        <v>34</v>
      </c>
      <c r="C23" s="93" t="s">
        <v>35</v>
      </c>
      <c r="D23" s="94" t="s">
        <v>35</v>
      </c>
      <c r="E23" s="93" t="s">
        <v>35</v>
      </c>
      <c r="F23" s="95" t="s">
        <v>35</v>
      </c>
      <c r="G23" s="96" t="s">
        <v>273</v>
      </c>
      <c r="H23" s="97"/>
      <c r="I23" s="97" t="s">
        <v>35</v>
      </c>
      <c r="J23" s="94" t="s">
        <v>35</v>
      </c>
      <c r="K23" s="97" t="s">
        <v>369</v>
      </c>
      <c r="L23" s="97" t="s">
        <v>367</v>
      </c>
      <c r="M23" s="97" t="s">
        <v>35</v>
      </c>
      <c r="N23" s="94" t="s">
        <v>35</v>
      </c>
      <c r="O23" s="97" t="s">
        <v>35</v>
      </c>
      <c r="P23" s="98"/>
      <c r="Q23" s="92">
        <v>42795</v>
      </c>
      <c r="R23" s="93" t="s">
        <v>351</v>
      </c>
      <c r="S23" s="94" t="s">
        <v>1267</v>
      </c>
      <c r="T23" s="93" t="s">
        <v>885</v>
      </c>
      <c r="U23" s="93" t="s">
        <v>888</v>
      </c>
      <c r="V23" s="93" t="s">
        <v>1032</v>
      </c>
      <c r="W23" s="95" t="s">
        <v>1190</v>
      </c>
      <c r="X23" s="96" t="s">
        <v>875</v>
      </c>
      <c r="Y23" s="94" t="s">
        <v>35</v>
      </c>
      <c r="Z23" s="97"/>
      <c r="AA23" s="97"/>
      <c r="AB23" s="97"/>
      <c r="AC23" s="99"/>
      <c r="AD23" s="98"/>
      <c r="AE23" s="100"/>
      <c r="AF23" s="101" t="s">
        <v>815</v>
      </c>
      <c r="AG23" s="102" t="s">
        <v>816</v>
      </c>
      <c r="AH23" s="102"/>
      <c r="AI23" s="102"/>
      <c r="AJ23" s="103"/>
      <c r="AK23" s="106">
        <v>2296</v>
      </c>
      <c r="AL23" s="104" t="s">
        <v>1339</v>
      </c>
      <c r="AM23" s="104"/>
      <c r="AN23" s="104"/>
      <c r="AO23" s="104"/>
      <c r="AP23" s="105"/>
    </row>
    <row r="24" spans="1:42" ht="32.5" customHeight="1" x14ac:dyDescent="0.35">
      <c r="A24" s="91">
        <v>22</v>
      </c>
      <c r="B24" s="92">
        <v>40940</v>
      </c>
      <c r="C24" s="93" t="s">
        <v>49</v>
      </c>
      <c r="D24" s="94" t="s">
        <v>1212</v>
      </c>
      <c r="E24" s="93" t="s">
        <v>75</v>
      </c>
      <c r="F24" s="95" t="s">
        <v>131</v>
      </c>
      <c r="G24" s="96" t="s">
        <v>204</v>
      </c>
      <c r="H24" s="97"/>
      <c r="I24" s="97">
        <v>18</v>
      </c>
      <c r="J24" s="94" t="s">
        <v>1301</v>
      </c>
      <c r="K24" s="97" t="s">
        <v>369</v>
      </c>
      <c r="L24" s="97" t="s">
        <v>367</v>
      </c>
      <c r="M24" s="97" t="s">
        <v>384</v>
      </c>
      <c r="N24" s="94" t="s">
        <v>401</v>
      </c>
      <c r="O24" s="97" t="s">
        <v>49</v>
      </c>
      <c r="P24" s="98"/>
      <c r="Q24" s="92">
        <v>42796</v>
      </c>
      <c r="R24" s="93" t="s">
        <v>35</v>
      </c>
      <c r="S24" s="94" t="s">
        <v>35</v>
      </c>
      <c r="T24" s="93" t="s">
        <v>885</v>
      </c>
      <c r="U24" s="93" t="s">
        <v>888</v>
      </c>
      <c r="V24" s="93" t="s">
        <v>928</v>
      </c>
      <c r="W24" s="95" t="s">
        <v>1081</v>
      </c>
      <c r="X24" s="96" t="s">
        <v>869</v>
      </c>
      <c r="Y24" s="94" t="s">
        <v>1227</v>
      </c>
      <c r="Z24" s="97" t="s">
        <v>484</v>
      </c>
      <c r="AA24" s="97" t="s">
        <v>485</v>
      </c>
      <c r="AB24" s="97"/>
      <c r="AC24" s="99">
        <v>42786</v>
      </c>
      <c r="AD24" s="98" t="s">
        <v>845</v>
      </c>
      <c r="AE24" s="100"/>
      <c r="AF24" s="101" t="s">
        <v>619</v>
      </c>
      <c r="AG24" s="102"/>
      <c r="AH24" s="102"/>
      <c r="AI24" s="102"/>
      <c r="AJ24" s="103"/>
      <c r="AK24" s="106">
        <v>17</v>
      </c>
      <c r="AL24" s="104" t="s">
        <v>1339</v>
      </c>
      <c r="AM24" s="104"/>
      <c r="AN24" s="104"/>
      <c r="AO24" s="104"/>
      <c r="AP24" s="105"/>
    </row>
    <row r="25" spans="1:42" ht="32.5" customHeight="1" x14ac:dyDescent="0.35">
      <c r="A25" s="91">
        <v>23</v>
      </c>
      <c r="B25" s="92">
        <v>42184</v>
      </c>
      <c r="C25" s="93" t="s">
        <v>36</v>
      </c>
      <c r="D25" s="94" t="s">
        <v>1209</v>
      </c>
      <c r="E25" s="93" t="s">
        <v>56</v>
      </c>
      <c r="F25" s="95" t="s">
        <v>110</v>
      </c>
      <c r="G25" s="96" t="s">
        <v>200</v>
      </c>
      <c r="H25" s="97" t="s">
        <v>301</v>
      </c>
      <c r="I25" s="97">
        <v>32</v>
      </c>
      <c r="J25" s="94" t="s">
        <v>1302</v>
      </c>
      <c r="K25" s="97" t="s">
        <v>376</v>
      </c>
      <c r="L25" s="97" t="s">
        <v>367</v>
      </c>
      <c r="M25" s="97" t="s">
        <v>383</v>
      </c>
      <c r="N25" s="94" t="s">
        <v>1279</v>
      </c>
      <c r="O25" s="97" t="s">
        <v>413</v>
      </c>
      <c r="P25" s="98"/>
      <c r="Q25" s="92">
        <v>42797</v>
      </c>
      <c r="R25" s="93" t="s">
        <v>349</v>
      </c>
      <c r="S25" s="94" t="s">
        <v>1224</v>
      </c>
      <c r="T25" s="93" t="s">
        <v>885</v>
      </c>
      <c r="U25" s="93" t="s">
        <v>889</v>
      </c>
      <c r="V25" s="93" t="s">
        <v>919</v>
      </c>
      <c r="W25" s="95" t="s">
        <v>1074</v>
      </c>
      <c r="X25" s="96" t="s">
        <v>870</v>
      </c>
      <c r="Y25" s="94" t="s">
        <v>1252</v>
      </c>
      <c r="Z25" s="97" t="s">
        <v>445</v>
      </c>
      <c r="AA25" s="97" t="s">
        <v>480</v>
      </c>
      <c r="AB25" s="97"/>
      <c r="AC25" s="99">
        <v>42938</v>
      </c>
      <c r="AD25" s="98" t="s">
        <v>855</v>
      </c>
      <c r="AE25" s="100"/>
      <c r="AF25" s="101" t="s">
        <v>607</v>
      </c>
      <c r="AG25" s="102" t="s">
        <v>608</v>
      </c>
      <c r="AH25" s="102"/>
      <c r="AI25" s="102"/>
      <c r="AJ25" s="103"/>
      <c r="AK25" s="106">
        <v>1856</v>
      </c>
      <c r="AL25" s="104" t="s">
        <v>1339</v>
      </c>
      <c r="AM25" s="104"/>
      <c r="AN25" s="104"/>
      <c r="AO25" s="104"/>
      <c r="AP25" s="105"/>
    </row>
    <row r="26" spans="1:42" ht="32.5" customHeight="1" x14ac:dyDescent="0.35">
      <c r="A26" s="91">
        <v>24</v>
      </c>
      <c r="B26" s="92">
        <v>41553</v>
      </c>
      <c r="C26" s="93" t="s">
        <v>36</v>
      </c>
      <c r="D26" s="94" t="s">
        <v>1209</v>
      </c>
      <c r="E26" s="93" t="s">
        <v>67</v>
      </c>
      <c r="F26" s="95" t="s">
        <v>122</v>
      </c>
      <c r="G26" s="96" t="s">
        <v>233</v>
      </c>
      <c r="H26" s="97"/>
      <c r="I26" s="97">
        <v>22</v>
      </c>
      <c r="J26" s="94" t="s">
        <v>1301</v>
      </c>
      <c r="K26" s="97" t="s">
        <v>369</v>
      </c>
      <c r="L26" s="97" t="s">
        <v>367</v>
      </c>
      <c r="M26" s="97" t="s">
        <v>403</v>
      </c>
      <c r="N26" s="94" t="s">
        <v>373</v>
      </c>
      <c r="O26" s="97" t="s">
        <v>434</v>
      </c>
      <c r="P26" s="98"/>
      <c r="Q26" s="92">
        <v>42805</v>
      </c>
      <c r="R26" s="93" t="s">
        <v>356</v>
      </c>
      <c r="S26" s="94" t="s">
        <v>1224</v>
      </c>
      <c r="T26" s="93" t="s">
        <v>885</v>
      </c>
      <c r="U26" s="93" t="s">
        <v>888</v>
      </c>
      <c r="V26" s="93" t="s">
        <v>1022</v>
      </c>
      <c r="W26" s="95" t="s">
        <v>1180</v>
      </c>
      <c r="X26" s="96" t="s">
        <v>871</v>
      </c>
      <c r="Y26" s="94" t="s">
        <v>871</v>
      </c>
      <c r="Z26" s="97" t="s">
        <v>468</v>
      </c>
      <c r="AA26" s="97" t="s">
        <v>527</v>
      </c>
      <c r="AB26" s="97"/>
      <c r="AC26" s="99">
        <v>42981</v>
      </c>
      <c r="AD26" s="98" t="s">
        <v>857</v>
      </c>
      <c r="AE26" s="100"/>
      <c r="AF26" s="101" t="s">
        <v>794</v>
      </c>
      <c r="AG26" s="102"/>
      <c r="AH26" s="102"/>
      <c r="AI26" s="102"/>
      <c r="AJ26" s="103"/>
      <c r="AK26" s="106">
        <v>419</v>
      </c>
      <c r="AL26" s="104" t="s">
        <v>1339</v>
      </c>
      <c r="AM26" s="104"/>
      <c r="AN26" s="104"/>
      <c r="AO26" s="104"/>
      <c r="AP26" s="105"/>
    </row>
    <row r="27" spans="1:42" ht="32.5" customHeight="1" x14ac:dyDescent="0.35">
      <c r="A27" s="91">
        <v>25</v>
      </c>
      <c r="B27" s="92">
        <v>41664</v>
      </c>
      <c r="C27" s="93" t="s">
        <v>37</v>
      </c>
      <c r="D27" s="94" t="s">
        <v>1210</v>
      </c>
      <c r="E27" s="93" t="s">
        <v>66</v>
      </c>
      <c r="F27" s="95" t="s">
        <v>121</v>
      </c>
      <c r="G27" s="96" t="s">
        <v>193</v>
      </c>
      <c r="H27" s="97" t="s">
        <v>295</v>
      </c>
      <c r="I27" s="97" t="s">
        <v>35</v>
      </c>
      <c r="J27" s="94" t="s">
        <v>35</v>
      </c>
      <c r="K27" s="97" t="s">
        <v>369</v>
      </c>
      <c r="L27" s="97" t="s">
        <v>367</v>
      </c>
      <c r="M27" s="97" t="s">
        <v>377</v>
      </c>
      <c r="N27" s="94" t="s">
        <v>373</v>
      </c>
      <c r="O27" s="97" t="s">
        <v>417</v>
      </c>
      <c r="P27" s="98" t="s">
        <v>418</v>
      </c>
      <c r="Q27" s="92">
        <v>42805</v>
      </c>
      <c r="R27" s="93" t="s">
        <v>35</v>
      </c>
      <c r="S27" s="94" t="s">
        <v>35</v>
      </c>
      <c r="T27" s="93" t="s">
        <v>885</v>
      </c>
      <c r="U27" s="93" t="s">
        <v>892</v>
      </c>
      <c r="V27" s="93" t="s">
        <v>908</v>
      </c>
      <c r="W27" s="95" t="s">
        <v>1063</v>
      </c>
      <c r="X27" s="96" t="s">
        <v>871</v>
      </c>
      <c r="Y27" s="94" t="s">
        <v>871</v>
      </c>
      <c r="Z27" s="97" t="s">
        <v>466</v>
      </c>
      <c r="AA27" s="97" t="s">
        <v>467</v>
      </c>
      <c r="AB27" s="97"/>
      <c r="AC27" s="99">
        <v>41813</v>
      </c>
      <c r="AD27" s="98" t="s">
        <v>854</v>
      </c>
      <c r="AE27" s="100"/>
      <c r="AF27" s="101" t="s">
        <v>586</v>
      </c>
      <c r="AG27" s="102"/>
      <c r="AH27" s="102"/>
      <c r="AI27" s="102"/>
      <c r="AJ27" s="103"/>
      <c r="AK27" s="106">
        <v>1242</v>
      </c>
      <c r="AL27" s="104" t="s">
        <v>1339</v>
      </c>
      <c r="AM27" s="104"/>
      <c r="AN27" s="104"/>
      <c r="AO27" s="104"/>
      <c r="AP27" s="105"/>
    </row>
    <row r="28" spans="1:42" ht="32.5" customHeight="1" x14ac:dyDescent="0.35">
      <c r="A28" s="91">
        <v>26</v>
      </c>
      <c r="B28" s="92">
        <v>41553</v>
      </c>
      <c r="C28" s="93" t="s">
        <v>36</v>
      </c>
      <c r="D28" s="94" t="s">
        <v>1209</v>
      </c>
      <c r="E28" s="93" t="s">
        <v>67</v>
      </c>
      <c r="F28" s="95" t="s">
        <v>122</v>
      </c>
      <c r="G28" s="96" t="s">
        <v>196</v>
      </c>
      <c r="H28" s="97" t="s">
        <v>298</v>
      </c>
      <c r="I28" s="97">
        <v>21</v>
      </c>
      <c r="J28" s="94" t="s">
        <v>1301</v>
      </c>
      <c r="K28" s="97" t="s">
        <v>369</v>
      </c>
      <c r="L28" s="97" t="s">
        <v>367</v>
      </c>
      <c r="M28" s="97" t="s">
        <v>379</v>
      </c>
      <c r="N28" s="94" t="s">
        <v>373</v>
      </c>
      <c r="O28" s="97" t="s">
        <v>420</v>
      </c>
      <c r="P28" s="98"/>
      <c r="Q28" s="92">
        <v>42806</v>
      </c>
      <c r="R28" s="93" t="s">
        <v>35</v>
      </c>
      <c r="S28" s="94" t="s">
        <v>35</v>
      </c>
      <c r="T28" s="93" t="s">
        <v>885</v>
      </c>
      <c r="U28" s="93" t="s">
        <v>886</v>
      </c>
      <c r="V28" s="93" t="s">
        <v>912</v>
      </c>
      <c r="W28" s="95" t="s">
        <v>1067</v>
      </c>
      <c r="X28" s="96" t="s">
        <v>871</v>
      </c>
      <c r="Y28" s="94" t="s">
        <v>871</v>
      </c>
      <c r="Z28" s="97" t="s">
        <v>468</v>
      </c>
      <c r="AA28" s="97" t="s">
        <v>469</v>
      </c>
      <c r="AB28" s="97"/>
      <c r="AC28" s="99">
        <v>42981</v>
      </c>
      <c r="AD28" s="98" t="s">
        <v>857</v>
      </c>
      <c r="AE28" s="100"/>
      <c r="AF28" s="101" t="s">
        <v>592</v>
      </c>
      <c r="AG28" s="102" t="s">
        <v>593</v>
      </c>
      <c r="AH28" s="102"/>
      <c r="AI28" s="102"/>
      <c r="AJ28" s="103"/>
      <c r="AK28" s="106">
        <v>301</v>
      </c>
      <c r="AL28" s="104" t="s">
        <v>1339</v>
      </c>
      <c r="AM28" s="104"/>
      <c r="AN28" s="104"/>
      <c r="AO28" s="104"/>
      <c r="AP28" s="105"/>
    </row>
    <row r="29" spans="1:42" ht="32.5" customHeight="1" x14ac:dyDescent="0.35">
      <c r="A29" s="91">
        <v>27</v>
      </c>
      <c r="B29" s="92">
        <v>41553</v>
      </c>
      <c r="C29" s="93" t="s">
        <v>36</v>
      </c>
      <c r="D29" s="94" t="s">
        <v>1209</v>
      </c>
      <c r="E29" s="93" t="s">
        <v>67</v>
      </c>
      <c r="F29" s="95" t="s">
        <v>122</v>
      </c>
      <c r="G29" s="96" t="s">
        <v>250</v>
      </c>
      <c r="H29" s="97" t="s">
        <v>328</v>
      </c>
      <c r="I29" s="97">
        <v>18</v>
      </c>
      <c r="J29" s="94" t="s">
        <v>1301</v>
      </c>
      <c r="K29" s="97" t="s">
        <v>369</v>
      </c>
      <c r="L29" s="97" t="s">
        <v>367</v>
      </c>
      <c r="M29" s="97" t="s">
        <v>400</v>
      </c>
      <c r="N29" s="94" t="s">
        <v>373</v>
      </c>
      <c r="O29" s="97" t="s">
        <v>441</v>
      </c>
      <c r="P29" s="98"/>
      <c r="Q29" s="92">
        <v>42807</v>
      </c>
      <c r="R29" s="93" t="s">
        <v>35</v>
      </c>
      <c r="S29" s="94" t="s">
        <v>35</v>
      </c>
      <c r="T29" s="93" t="s">
        <v>885</v>
      </c>
      <c r="U29" s="93" t="s">
        <v>886</v>
      </c>
      <c r="V29" s="93" t="s">
        <v>999</v>
      </c>
      <c r="W29" s="95" t="s">
        <v>1160</v>
      </c>
      <c r="X29" s="96" t="s">
        <v>874</v>
      </c>
      <c r="Y29" s="94" t="s">
        <v>871</v>
      </c>
      <c r="Z29" s="97" t="s">
        <v>468</v>
      </c>
      <c r="AA29" s="97" t="s">
        <v>527</v>
      </c>
      <c r="AB29" s="97"/>
      <c r="AC29" s="99">
        <v>42981</v>
      </c>
      <c r="AD29" s="98" t="s">
        <v>857</v>
      </c>
      <c r="AE29" s="100"/>
      <c r="AF29" s="101" t="s">
        <v>755</v>
      </c>
      <c r="AG29" s="102" t="s">
        <v>756</v>
      </c>
      <c r="AH29" s="102"/>
      <c r="AI29" s="102"/>
      <c r="AJ29" s="103"/>
      <c r="AK29" s="106">
        <v>394</v>
      </c>
      <c r="AL29" s="104" t="s">
        <v>1339</v>
      </c>
      <c r="AM29" s="104"/>
      <c r="AN29" s="104"/>
      <c r="AO29" s="104"/>
      <c r="AP29" s="105"/>
    </row>
    <row r="30" spans="1:42" ht="32.5" customHeight="1" x14ac:dyDescent="0.35">
      <c r="A30" s="91">
        <v>28</v>
      </c>
      <c r="B30" s="92">
        <v>42342</v>
      </c>
      <c r="C30" s="93" t="s">
        <v>39</v>
      </c>
      <c r="D30" s="94" t="s">
        <v>1209</v>
      </c>
      <c r="E30" s="93" t="s">
        <v>35</v>
      </c>
      <c r="F30" s="95" t="s">
        <v>158</v>
      </c>
      <c r="G30" s="96" t="s">
        <v>243</v>
      </c>
      <c r="H30" s="97"/>
      <c r="I30" s="97">
        <v>32</v>
      </c>
      <c r="J30" s="94" t="s">
        <v>1302</v>
      </c>
      <c r="K30" s="97" t="s">
        <v>369</v>
      </c>
      <c r="L30" s="97" t="s">
        <v>367</v>
      </c>
      <c r="M30" s="97" t="s">
        <v>35</v>
      </c>
      <c r="N30" s="94" t="s">
        <v>35</v>
      </c>
      <c r="O30" s="97" t="s">
        <v>39</v>
      </c>
      <c r="P30" s="98"/>
      <c r="Q30" s="92">
        <v>42807</v>
      </c>
      <c r="R30" s="93" t="s">
        <v>35</v>
      </c>
      <c r="S30" s="94" t="s">
        <v>35</v>
      </c>
      <c r="T30" s="93" t="s">
        <v>885</v>
      </c>
      <c r="U30" s="93" t="s">
        <v>888</v>
      </c>
      <c r="V30" s="93" t="s">
        <v>366</v>
      </c>
      <c r="W30" s="95" t="s">
        <v>1138</v>
      </c>
      <c r="X30" s="96" t="s">
        <v>871</v>
      </c>
      <c r="Y30" s="94" t="s">
        <v>871</v>
      </c>
      <c r="Z30" s="97"/>
      <c r="AA30" s="97"/>
      <c r="AB30" s="97"/>
      <c r="AC30" s="99">
        <v>41921</v>
      </c>
      <c r="AD30" s="98" t="s">
        <v>846</v>
      </c>
      <c r="AE30" s="100"/>
      <c r="AF30" s="101" t="s">
        <v>723</v>
      </c>
      <c r="AG30" s="102" t="s">
        <v>724</v>
      </c>
      <c r="AH30" s="102"/>
      <c r="AI30" s="102"/>
      <c r="AJ30" s="103"/>
      <c r="AK30" s="106">
        <v>1912</v>
      </c>
      <c r="AL30" s="104" t="s">
        <v>1339</v>
      </c>
      <c r="AM30" s="104"/>
      <c r="AN30" s="104"/>
      <c r="AO30" s="104"/>
      <c r="AP30" s="105"/>
    </row>
    <row r="31" spans="1:42" ht="32.5" customHeight="1" x14ac:dyDescent="0.35">
      <c r="A31" s="91">
        <v>29</v>
      </c>
      <c r="B31" s="92">
        <v>41647</v>
      </c>
      <c r="C31" s="93" t="s">
        <v>36</v>
      </c>
      <c r="D31" s="94" t="s">
        <v>1209</v>
      </c>
      <c r="E31" s="93" t="s">
        <v>99</v>
      </c>
      <c r="F31" s="95" t="s">
        <v>161</v>
      </c>
      <c r="G31" s="96" t="s">
        <v>248</v>
      </c>
      <c r="H31" s="97" t="s">
        <v>326</v>
      </c>
      <c r="I31" s="97">
        <v>19</v>
      </c>
      <c r="J31" s="94" t="s">
        <v>1301</v>
      </c>
      <c r="K31" s="97" t="s">
        <v>369</v>
      </c>
      <c r="L31" s="97" t="s">
        <v>367</v>
      </c>
      <c r="M31" s="97" t="s">
        <v>373</v>
      </c>
      <c r="N31" s="94" t="s">
        <v>373</v>
      </c>
      <c r="O31" s="97" t="s">
        <v>435</v>
      </c>
      <c r="P31" s="98"/>
      <c r="Q31" s="92">
        <v>42809</v>
      </c>
      <c r="R31" s="93" t="s">
        <v>352</v>
      </c>
      <c r="S31" s="94" t="s">
        <v>1224</v>
      </c>
      <c r="T31" s="93" t="s">
        <v>894</v>
      </c>
      <c r="U31" s="93" t="s">
        <v>889</v>
      </c>
      <c r="V31" s="93" t="s">
        <v>1282</v>
      </c>
      <c r="W31" s="95" t="s">
        <v>1265</v>
      </c>
      <c r="X31" s="96" t="s">
        <v>871</v>
      </c>
      <c r="Y31" s="94" t="s">
        <v>871</v>
      </c>
      <c r="Z31" s="97" t="s">
        <v>523</v>
      </c>
      <c r="AA31" s="97" t="s">
        <v>524</v>
      </c>
      <c r="AB31" s="97"/>
      <c r="AC31" s="99"/>
      <c r="AD31" s="98"/>
      <c r="AE31" s="100"/>
      <c r="AF31" s="101" t="s">
        <v>738</v>
      </c>
      <c r="AG31" s="102"/>
      <c r="AH31" s="102"/>
      <c r="AI31" s="102"/>
      <c r="AJ31" s="103"/>
      <c r="AK31" s="106">
        <v>977</v>
      </c>
      <c r="AL31" s="104" t="s">
        <v>1337</v>
      </c>
      <c r="AM31" s="104"/>
      <c r="AN31" s="104"/>
      <c r="AO31" s="104"/>
      <c r="AP31" s="105"/>
    </row>
    <row r="32" spans="1:42" ht="32.5" customHeight="1" x14ac:dyDescent="0.35">
      <c r="A32" s="91">
        <v>30</v>
      </c>
      <c r="B32" s="92">
        <v>42334</v>
      </c>
      <c r="C32" s="93" t="s">
        <v>36</v>
      </c>
      <c r="D32" s="94" t="s">
        <v>1209</v>
      </c>
      <c r="E32" s="93" t="s">
        <v>35</v>
      </c>
      <c r="F32" s="95" t="s">
        <v>173</v>
      </c>
      <c r="G32" s="96" t="s">
        <v>262</v>
      </c>
      <c r="H32" s="97"/>
      <c r="I32" s="97">
        <v>26</v>
      </c>
      <c r="J32" s="94" t="s">
        <v>1301</v>
      </c>
      <c r="K32" s="97" t="s">
        <v>369</v>
      </c>
      <c r="L32" s="97" t="s">
        <v>367</v>
      </c>
      <c r="M32" s="97" t="s">
        <v>373</v>
      </c>
      <c r="N32" s="94" t="s">
        <v>373</v>
      </c>
      <c r="O32" s="97" t="s">
        <v>39</v>
      </c>
      <c r="P32" s="98"/>
      <c r="Q32" s="92">
        <v>42811</v>
      </c>
      <c r="R32" s="93" t="s">
        <v>35</v>
      </c>
      <c r="S32" s="94" t="s">
        <v>35</v>
      </c>
      <c r="T32" s="93" t="s">
        <v>897</v>
      </c>
      <c r="U32" s="93" t="s">
        <v>889</v>
      </c>
      <c r="V32" s="93" t="s">
        <v>1017</v>
      </c>
      <c r="W32" s="95"/>
      <c r="X32" s="96" t="s">
        <v>870</v>
      </c>
      <c r="Y32" s="94" t="s">
        <v>1252</v>
      </c>
      <c r="Z32" s="97" t="s">
        <v>543</v>
      </c>
      <c r="AA32" s="97" t="s">
        <v>544</v>
      </c>
      <c r="AB32" s="97"/>
      <c r="AC32" s="99"/>
      <c r="AD32" s="98"/>
      <c r="AE32" s="100"/>
      <c r="AF32" s="101" t="s">
        <v>787</v>
      </c>
      <c r="AG32" s="102"/>
      <c r="AH32" s="102"/>
      <c r="AI32" s="102"/>
      <c r="AJ32" s="103"/>
      <c r="AK32" s="106">
        <v>1904</v>
      </c>
      <c r="AL32" s="104" t="s">
        <v>1337</v>
      </c>
      <c r="AM32" s="104"/>
      <c r="AN32" s="104"/>
      <c r="AO32" s="104"/>
      <c r="AP32" s="105"/>
    </row>
    <row r="33" spans="1:42" ht="32.5" customHeight="1" x14ac:dyDescent="0.35">
      <c r="A33" s="91">
        <v>31</v>
      </c>
      <c r="B33" s="92">
        <v>41940</v>
      </c>
      <c r="C33" s="93" t="s">
        <v>39</v>
      </c>
      <c r="D33" s="94" t="s">
        <v>1209</v>
      </c>
      <c r="E33" s="93" t="s">
        <v>102</v>
      </c>
      <c r="F33" s="95" t="s">
        <v>166</v>
      </c>
      <c r="G33" s="96" t="s">
        <v>254</v>
      </c>
      <c r="H33" s="97"/>
      <c r="I33" s="97">
        <v>22</v>
      </c>
      <c r="J33" s="94" t="s">
        <v>1301</v>
      </c>
      <c r="K33" s="97" t="s">
        <v>369</v>
      </c>
      <c r="L33" s="97" t="s">
        <v>367</v>
      </c>
      <c r="M33" s="97" t="s">
        <v>373</v>
      </c>
      <c r="N33" s="94" t="s">
        <v>373</v>
      </c>
      <c r="O33" s="97" t="s">
        <v>430</v>
      </c>
      <c r="P33" s="98"/>
      <c r="Q33" s="92">
        <v>42812</v>
      </c>
      <c r="R33" s="93" t="s">
        <v>346</v>
      </c>
      <c r="S33" s="94" t="s">
        <v>1224</v>
      </c>
      <c r="T33" s="93" t="s">
        <v>885</v>
      </c>
      <c r="U33" s="93" t="s">
        <v>886</v>
      </c>
      <c r="V33" s="93" t="s">
        <v>1233</v>
      </c>
      <c r="W33" s="95" t="s">
        <v>1167</v>
      </c>
      <c r="X33" s="96" t="s">
        <v>871</v>
      </c>
      <c r="Y33" s="94" t="s">
        <v>871</v>
      </c>
      <c r="Z33" s="97" t="s">
        <v>533</v>
      </c>
      <c r="AA33" s="97" t="s">
        <v>534</v>
      </c>
      <c r="AB33" s="97"/>
      <c r="AC33" s="99">
        <v>42455</v>
      </c>
      <c r="AD33" s="98" t="s">
        <v>849</v>
      </c>
      <c r="AE33" s="100"/>
      <c r="AF33" s="101" t="s">
        <v>765</v>
      </c>
      <c r="AG33" s="102" t="s">
        <v>766</v>
      </c>
      <c r="AH33" s="102" t="s">
        <v>767</v>
      </c>
      <c r="AI33" s="102"/>
      <c r="AJ33" s="103"/>
      <c r="AK33" s="106">
        <v>1685</v>
      </c>
      <c r="AL33" s="104" t="s">
        <v>1339</v>
      </c>
      <c r="AM33" s="104"/>
      <c r="AN33" s="104"/>
      <c r="AO33" s="104"/>
      <c r="AP33" s="105"/>
    </row>
    <row r="34" spans="1:42" ht="32.5" customHeight="1" x14ac:dyDescent="0.35">
      <c r="A34" s="91">
        <v>32</v>
      </c>
      <c r="B34" s="92">
        <v>42685</v>
      </c>
      <c r="C34" s="93" t="s">
        <v>36</v>
      </c>
      <c r="D34" s="94" t="s">
        <v>1209</v>
      </c>
      <c r="E34" s="93" t="s">
        <v>35</v>
      </c>
      <c r="F34" s="95" t="s">
        <v>174</v>
      </c>
      <c r="G34" s="96" t="s">
        <v>263</v>
      </c>
      <c r="H34" s="97" t="s">
        <v>334</v>
      </c>
      <c r="I34" s="97" t="s">
        <v>35</v>
      </c>
      <c r="J34" s="94" t="s">
        <v>35</v>
      </c>
      <c r="K34" s="97" t="s">
        <v>376</v>
      </c>
      <c r="L34" s="97" t="s">
        <v>367</v>
      </c>
      <c r="M34" s="97" t="s">
        <v>35</v>
      </c>
      <c r="N34" s="94" t="s">
        <v>35</v>
      </c>
      <c r="O34" s="97" t="s">
        <v>35</v>
      </c>
      <c r="P34" s="98"/>
      <c r="Q34" s="92">
        <v>42814</v>
      </c>
      <c r="R34" s="93" t="s">
        <v>35</v>
      </c>
      <c r="S34" s="94" t="s">
        <v>35</v>
      </c>
      <c r="T34" s="93" t="s">
        <v>885</v>
      </c>
      <c r="U34" s="93" t="s">
        <v>886</v>
      </c>
      <c r="V34" s="93" t="s">
        <v>1018</v>
      </c>
      <c r="W34" s="95" t="s">
        <v>1176</v>
      </c>
      <c r="X34" s="96" t="s">
        <v>870</v>
      </c>
      <c r="Y34" s="94" t="s">
        <v>1252</v>
      </c>
      <c r="Z34" s="97" t="s">
        <v>545</v>
      </c>
      <c r="AA34" s="97" t="s">
        <v>546</v>
      </c>
      <c r="AB34" s="97"/>
      <c r="AC34" s="99"/>
      <c r="AD34" s="98"/>
      <c r="AE34" s="100"/>
      <c r="AF34" s="101" t="s">
        <v>788</v>
      </c>
      <c r="AG34" s="102"/>
      <c r="AH34" s="102"/>
      <c r="AI34" s="102"/>
      <c r="AJ34" s="103"/>
      <c r="AK34" s="106">
        <v>2036</v>
      </c>
      <c r="AL34" s="104" t="s">
        <v>1339</v>
      </c>
      <c r="AM34" s="104"/>
      <c r="AN34" s="104"/>
      <c r="AO34" s="104"/>
      <c r="AP34" s="105"/>
    </row>
    <row r="35" spans="1:42" ht="32.5" customHeight="1" x14ac:dyDescent="0.35">
      <c r="A35" s="91">
        <v>33</v>
      </c>
      <c r="B35" s="92">
        <v>41500</v>
      </c>
      <c r="C35" s="93" t="s">
        <v>36</v>
      </c>
      <c r="D35" s="94" t="s">
        <v>1209</v>
      </c>
      <c r="E35" s="93" t="s">
        <v>35</v>
      </c>
      <c r="F35" s="95" t="s">
        <v>144</v>
      </c>
      <c r="G35" s="96" t="s">
        <v>222</v>
      </c>
      <c r="H35" s="97" t="s">
        <v>314</v>
      </c>
      <c r="I35" s="97">
        <v>51</v>
      </c>
      <c r="J35" s="94" t="s">
        <v>1218</v>
      </c>
      <c r="K35" s="97" t="s">
        <v>369</v>
      </c>
      <c r="L35" s="97" t="s">
        <v>367</v>
      </c>
      <c r="M35" s="97" t="s">
        <v>395</v>
      </c>
      <c r="N35" s="94" t="s">
        <v>1216</v>
      </c>
      <c r="O35" s="97" t="s">
        <v>413</v>
      </c>
      <c r="P35" s="98" t="s">
        <v>432</v>
      </c>
      <c r="Q35" s="92">
        <v>42815</v>
      </c>
      <c r="R35" s="93" t="s">
        <v>344</v>
      </c>
      <c r="S35" s="94" t="s">
        <v>1224</v>
      </c>
      <c r="T35" s="93" t="s">
        <v>885</v>
      </c>
      <c r="U35" s="93" t="s">
        <v>893</v>
      </c>
      <c r="V35" s="93" t="s">
        <v>948</v>
      </c>
      <c r="W35" s="95" t="s">
        <v>1104</v>
      </c>
      <c r="X35" s="96" t="s">
        <v>873</v>
      </c>
      <c r="Y35" s="94" t="s">
        <v>35</v>
      </c>
      <c r="Z35" s="97"/>
      <c r="AA35" s="97" t="s">
        <v>471</v>
      </c>
      <c r="AB35" s="97"/>
      <c r="AC35" s="99"/>
      <c r="AD35" s="98" t="s">
        <v>851</v>
      </c>
      <c r="AE35" s="100"/>
      <c r="AF35" s="101" t="s">
        <v>658</v>
      </c>
      <c r="AG35" s="102"/>
      <c r="AH35" s="102"/>
      <c r="AI35" s="102"/>
      <c r="AJ35" s="103"/>
      <c r="AK35" s="106">
        <v>104</v>
      </c>
      <c r="AL35" s="104" t="s">
        <v>1339</v>
      </c>
      <c r="AM35" s="104"/>
      <c r="AN35" s="104"/>
      <c r="AO35" s="104"/>
      <c r="AP35" s="105"/>
    </row>
    <row r="36" spans="1:42" ht="32.5" customHeight="1" x14ac:dyDescent="0.35">
      <c r="A36" s="91">
        <v>34</v>
      </c>
      <c r="B36" s="92">
        <v>41940</v>
      </c>
      <c r="C36" s="93" t="s">
        <v>39</v>
      </c>
      <c r="D36" s="94" t="s">
        <v>1209</v>
      </c>
      <c r="E36" s="93" t="s">
        <v>102</v>
      </c>
      <c r="F36" s="95" t="s">
        <v>166</v>
      </c>
      <c r="G36" s="96" t="s">
        <v>254</v>
      </c>
      <c r="H36" s="97"/>
      <c r="I36" s="97">
        <v>22</v>
      </c>
      <c r="J36" s="94" t="s">
        <v>1301</v>
      </c>
      <c r="K36" s="97" t="s">
        <v>369</v>
      </c>
      <c r="L36" s="97" t="s">
        <v>367</v>
      </c>
      <c r="M36" s="97" t="s">
        <v>373</v>
      </c>
      <c r="N36" s="94" t="s">
        <v>373</v>
      </c>
      <c r="O36" s="97" t="s">
        <v>430</v>
      </c>
      <c r="P36" s="98"/>
      <c r="Q36" s="92">
        <v>42816</v>
      </c>
      <c r="R36" s="93" t="s">
        <v>346</v>
      </c>
      <c r="S36" s="94" t="s">
        <v>1224</v>
      </c>
      <c r="T36" s="93" t="s">
        <v>885</v>
      </c>
      <c r="U36" s="93" t="s">
        <v>886</v>
      </c>
      <c r="V36" s="93" t="s">
        <v>1234</v>
      </c>
      <c r="W36" s="95" t="s">
        <v>1168</v>
      </c>
      <c r="X36" s="96" t="s">
        <v>871</v>
      </c>
      <c r="Y36" s="94" t="s">
        <v>871</v>
      </c>
      <c r="Z36" s="97" t="s">
        <v>533</v>
      </c>
      <c r="AA36" s="97" t="s">
        <v>534</v>
      </c>
      <c r="AB36" s="97"/>
      <c r="AC36" s="99">
        <v>42455</v>
      </c>
      <c r="AD36" s="98" t="s">
        <v>849</v>
      </c>
      <c r="AE36" s="100"/>
      <c r="AF36" s="101" t="s">
        <v>768</v>
      </c>
      <c r="AG36" s="102"/>
      <c r="AH36" s="102"/>
      <c r="AI36" s="102"/>
      <c r="AJ36" s="103"/>
      <c r="AK36" s="106">
        <v>1686</v>
      </c>
      <c r="AL36" s="104" t="s">
        <v>1339</v>
      </c>
      <c r="AM36" s="104"/>
      <c r="AN36" s="104"/>
      <c r="AO36" s="104"/>
      <c r="AP36" s="105"/>
    </row>
    <row r="37" spans="1:42" ht="32.5" customHeight="1" x14ac:dyDescent="0.35">
      <c r="A37" s="91">
        <v>35</v>
      </c>
      <c r="B37" s="92">
        <v>41698</v>
      </c>
      <c r="C37" s="93" t="s">
        <v>37</v>
      </c>
      <c r="D37" s="94" t="s">
        <v>1210</v>
      </c>
      <c r="E37" s="93" t="s">
        <v>58</v>
      </c>
      <c r="F37" s="95" t="s">
        <v>176</v>
      </c>
      <c r="G37" s="96" t="s">
        <v>265</v>
      </c>
      <c r="H37" s="97" t="s">
        <v>335</v>
      </c>
      <c r="I37" s="97">
        <v>22</v>
      </c>
      <c r="J37" s="94" t="s">
        <v>1301</v>
      </c>
      <c r="K37" s="97" t="s">
        <v>369</v>
      </c>
      <c r="L37" s="97" t="s">
        <v>367</v>
      </c>
      <c r="M37" s="97" t="s">
        <v>404</v>
      </c>
      <c r="N37" s="94" t="s">
        <v>373</v>
      </c>
      <c r="O37" s="97" t="s">
        <v>37</v>
      </c>
      <c r="P37" s="98"/>
      <c r="Q37" s="92">
        <v>42820</v>
      </c>
      <c r="R37" s="93" t="s">
        <v>35</v>
      </c>
      <c r="S37" s="94" t="s">
        <v>35</v>
      </c>
      <c r="T37" s="93" t="s">
        <v>885</v>
      </c>
      <c r="U37" s="93" t="s">
        <v>892</v>
      </c>
      <c r="V37" s="93" t="s">
        <v>1028</v>
      </c>
      <c r="W37" s="95" t="s">
        <v>1293</v>
      </c>
      <c r="X37" s="96" t="s">
        <v>870</v>
      </c>
      <c r="Y37" s="94" t="s">
        <v>1252</v>
      </c>
      <c r="Z37" s="97" t="s">
        <v>548</v>
      </c>
      <c r="AA37" s="97" t="s">
        <v>880</v>
      </c>
      <c r="AB37" s="97"/>
      <c r="AC37" s="99">
        <v>42925</v>
      </c>
      <c r="AD37" s="98" t="s">
        <v>852</v>
      </c>
      <c r="AE37" s="100"/>
      <c r="AF37" s="101" t="s">
        <v>803</v>
      </c>
      <c r="AG37" s="102"/>
      <c r="AH37" s="102"/>
      <c r="AI37" s="102"/>
      <c r="AJ37" s="103"/>
      <c r="AK37" s="106">
        <v>1332</v>
      </c>
      <c r="AL37" s="104" t="s">
        <v>1339</v>
      </c>
      <c r="AM37" s="104"/>
      <c r="AN37" s="104"/>
      <c r="AO37" s="104"/>
      <c r="AP37" s="105"/>
    </row>
    <row r="38" spans="1:42" ht="32.5" customHeight="1" x14ac:dyDescent="0.35">
      <c r="A38" s="91">
        <v>36</v>
      </c>
      <c r="B38" s="92" t="s">
        <v>34</v>
      </c>
      <c r="C38" s="93" t="s">
        <v>35</v>
      </c>
      <c r="D38" s="94" t="s">
        <v>35</v>
      </c>
      <c r="E38" s="93" t="s">
        <v>35</v>
      </c>
      <c r="F38" s="95" t="s">
        <v>35</v>
      </c>
      <c r="G38" s="96" t="s">
        <v>278</v>
      </c>
      <c r="H38" s="97"/>
      <c r="I38" s="97" t="s">
        <v>35</v>
      </c>
      <c r="J38" s="94" t="s">
        <v>35</v>
      </c>
      <c r="K38" s="97" t="s">
        <v>369</v>
      </c>
      <c r="L38" s="97" t="s">
        <v>367</v>
      </c>
      <c r="M38" s="97" t="s">
        <v>35</v>
      </c>
      <c r="N38" s="94" t="s">
        <v>35</v>
      </c>
      <c r="O38" s="97" t="s">
        <v>35</v>
      </c>
      <c r="P38" s="98"/>
      <c r="Q38" s="92">
        <v>42820</v>
      </c>
      <c r="R38" s="93" t="s">
        <v>355</v>
      </c>
      <c r="S38" s="94" t="s">
        <v>1224</v>
      </c>
      <c r="T38" s="93" t="s">
        <v>885</v>
      </c>
      <c r="U38" s="93" t="s">
        <v>888</v>
      </c>
      <c r="V38" s="93" t="s">
        <v>1040</v>
      </c>
      <c r="W38" s="95" t="s">
        <v>1199</v>
      </c>
      <c r="X38" s="96" t="s">
        <v>875</v>
      </c>
      <c r="Y38" s="94" t="s">
        <v>35</v>
      </c>
      <c r="Z38" s="97"/>
      <c r="AA38" s="97"/>
      <c r="AB38" s="97"/>
      <c r="AC38" s="99"/>
      <c r="AD38" s="98"/>
      <c r="AE38" s="100"/>
      <c r="AF38" s="101" t="s">
        <v>827</v>
      </c>
      <c r="AG38" s="102"/>
      <c r="AH38" s="102"/>
      <c r="AI38" s="102"/>
      <c r="AJ38" s="103"/>
      <c r="AK38" s="106">
        <v>2324</v>
      </c>
      <c r="AL38" s="104" t="s">
        <v>1339</v>
      </c>
      <c r="AM38" s="104"/>
      <c r="AN38" s="104"/>
      <c r="AO38" s="104"/>
      <c r="AP38" s="105"/>
    </row>
    <row r="39" spans="1:42" ht="32.5" customHeight="1" x14ac:dyDescent="0.35">
      <c r="A39" s="91">
        <v>37</v>
      </c>
      <c r="B39" s="92" t="s">
        <v>35</v>
      </c>
      <c r="C39" s="93" t="s">
        <v>35</v>
      </c>
      <c r="D39" s="94" t="s">
        <v>35</v>
      </c>
      <c r="E39" s="93" t="s">
        <v>35</v>
      </c>
      <c r="F39" s="95" t="s">
        <v>35</v>
      </c>
      <c r="G39" s="96" t="s">
        <v>285</v>
      </c>
      <c r="H39" s="97"/>
      <c r="I39" s="97" t="s">
        <v>35</v>
      </c>
      <c r="J39" s="94" t="s">
        <v>35</v>
      </c>
      <c r="K39" s="97" t="s">
        <v>369</v>
      </c>
      <c r="L39" s="97" t="s">
        <v>367</v>
      </c>
      <c r="M39" s="97" t="s">
        <v>35</v>
      </c>
      <c r="N39" s="94" t="s">
        <v>35</v>
      </c>
      <c r="O39" s="97" t="s">
        <v>35</v>
      </c>
      <c r="P39" s="98"/>
      <c r="Q39" s="92">
        <v>42820</v>
      </c>
      <c r="R39" s="93" t="s">
        <v>347</v>
      </c>
      <c r="S39" s="94" t="s">
        <v>1224</v>
      </c>
      <c r="T39" s="93" t="s">
        <v>885</v>
      </c>
      <c r="U39" s="93" t="s">
        <v>889</v>
      </c>
      <c r="V39" s="93" t="s">
        <v>1050</v>
      </c>
      <c r="W39" s="95" t="s">
        <v>1205</v>
      </c>
      <c r="X39" s="96" t="s">
        <v>35</v>
      </c>
      <c r="Y39" s="94" t="s">
        <v>35</v>
      </c>
      <c r="Z39" s="97"/>
      <c r="AA39" s="97"/>
      <c r="AB39" s="97"/>
      <c r="AC39" s="99"/>
      <c r="AD39" s="98"/>
      <c r="AE39" s="100"/>
      <c r="AF39" s="101" t="s">
        <v>839</v>
      </c>
      <c r="AG39" s="102"/>
      <c r="AH39" s="102"/>
      <c r="AI39" s="102"/>
      <c r="AJ39" s="103"/>
      <c r="AK39" s="106">
        <v>2394</v>
      </c>
      <c r="AL39" s="104" t="s">
        <v>1339</v>
      </c>
      <c r="AM39" s="104"/>
      <c r="AN39" s="104"/>
      <c r="AO39" s="104"/>
      <c r="AP39" s="105"/>
    </row>
    <row r="40" spans="1:42" ht="32.5" customHeight="1" x14ac:dyDescent="0.35">
      <c r="A40" s="91">
        <v>38</v>
      </c>
      <c r="B40" s="92">
        <v>41604</v>
      </c>
      <c r="C40" s="93" t="s">
        <v>36</v>
      </c>
      <c r="D40" s="94" t="s">
        <v>1209</v>
      </c>
      <c r="E40" s="93" t="s">
        <v>85</v>
      </c>
      <c r="F40" s="95" t="s">
        <v>142</v>
      </c>
      <c r="G40" s="96" t="s">
        <v>224</v>
      </c>
      <c r="H40" s="97" t="s">
        <v>316</v>
      </c>
      <c r="I40" s="97">
        <v>34</v>
      </c>
      <c r="J40" s="94" t="s">
        <v>1302</v>
      </c>
      <c r="K40" s="97" t="s">
        <v>369</v>
      </c>
      <c r="L40" s="97" t="s">
        <v>367</v>
      </c>
      <c r="M40" s="97" t="s">
        <v>396</v>
      </c>
      <c r="N40" s="94" t="s">
        <v>401</v>
      </c>
      <c r="O40" s="97" t="s">
        <v>424</v>
      </c>
      <c r="P40" s="98"/>
      <c r="Q40" s="92">
        <v>42821</v>
      </c>
      <c r="R40" s="93" t="s">
        <v>35</v>
      </c>
      <c r="S40" s="94" t="s">
        <v>35</v>
      </c>
      <c r="T40" s="93" t="s">
        <v>885</v>
      </c>
      <c r="U40" s="93" t="s">
        <v>892</v>
      </c>
      <c r="V40" s="93" t="s">
        <v>957</v>
      </c>
      <c r="W40" s="95" t="s">
        <v>1290</v>
      </c>
      <c r="X40" s="96" t="s">
        <v>871</v>
      </c>
      <c r="Y40" s="94" t="s">
        <v>871</v>
      </c>
      <c r="Z40" s="97" t="s">
        <v>499</v>
      </c>
      <c r="AA40" s="97" t="s">
        <v>500</v>
      </c>
      <c r="AB40" s="97"/>
      <c r="AC40" s="99">
        <v>42058</v>
      </c>
      <c r="AD40" s="98" t="s">
        <v>861</v>
      </c>
      <c r="AE40" s="100"/>
      <c r="AF40" s="101" t="s">
        <v>670</v>
      </c>
      <c r="AG40" s="102"/>
      <c r="AH40" s="102"/>
      <c r="AI40" s="102"/>
      <c r="AJ40" s="103"/>
      <c r="AK40" s="106">
        <v>537</v>
      </c>
      <c r="AL40" s="104" t="s">
        <v>1339</v>
      </c>
      <c r="AM40" s="104"/>
      <c r="AN40" s="104"/>
      <c r="AO40" s="104"/>
      <c r="AP40" s="105"/>
    </row>
    <row r="41" spans="1:42" ht="32.5" customHeight="1" x14ac:dyDescent="0.35">
      <c r="A41" s="91">
        <v>39</v>
      </c>
      <c r="B41" s="92">
        <v>42389</v>
      </c>
      <c r="C41" s="93" t="s">
        <v>36</v>
      </c>
      <c r="D41" s="94" t="s">
        <v>1209</v>
      </c>
      <c r="E41" s="93" t="s">
        <v>64</v>
      </c>
      <c r="F41" s="95" t="s">
        <v>154</v>
      </c>
      <c r="G41" s="96" t="s">
        <v>238</v>
      </c>
      <c r="H41" s="97"/>
      <c r="I41" s="97" t="s">
        <v>35</v>
      </c>
      <c r="J41" s="94" t="s">
        <v>35</v>
      </c>
      <c r="K41" s="97" t="s">
        <v>369</v>
      </c>
      <c r="L41" s="97" t="s">
        <v>367</v>
      </c>
      <c r="M41" s="97" t="s">
        <v>35</v>
      </c>
      <c r="N41" s="94" t="s">
        <v>35</v>
      </c>
      <c r="O41" s="97" t="s">
        <v>36</v>
      </c>
      <c r="P41" s="98"/>
      <c r="Q41" s="92">
        <v>42821</v>
      </c>
      <c r="R41" s="93" t="s">
        <v>346</v>
      </c>
      <c r="S41" s="94" t="s">
        <v>1224</v>
      </c>
      <c r="T41" s="93" t="s">
        <v>885</v>
      </c>
      <c r="U41" s="93" t="s">
        <v>888</v>
      </c>
      <c r="V41" s="93" t="s">
        <v>1235</v>
      </c>
      <c r="W41" s="95" t="s">
        <v>1122</v>
      </c>
      <c r="X41" s="96" t="s">
        <v>870</v>
      </c>
      <c r="Y41" s="94" t="s">
        <v>1252</v>
      </c>
      <c r="Z41" s="97"/>
      <c r="AA41" s="97"/>
      <c r="AB41" s="97"/>
      <c r="AC41" s="99">
        <v>43297</v>
      </c>
      <c r="AD41" s="98" t="s">
        <v>850</v>
      </c>
      <c r="AE41" s="100"/>
      <c r="AF41" s="101" t="s">
        <v>699</v>
      </c>
      <c r="AG41" s="102" t="s">
        <v>700</v>
      </c>
      <c r="AH41" s="102" t="s">
        <v>701</v>
      </c>
      <c r="AI41" s="102"/>
      <c r="AJ41" s="103"/>
      <c r="AK41" s="106">
        <v>1959</v>
      </c>
      <c r="AL41" s="104" t="s">
        <v>1339</v>
      </c>
      <c r="AM41" s="104"/>
      <c r="AN41" s="104"/>
      <c r="AO41" s="104"/>
      <c r="AP41" s="105"/>
    </row>
    <row r="42" spans="1:42" ht="32.5" customHeight="1" x14ac:dyDescent="0.35">
      <c r="A42" s="91">
        <v>40</v>
      </c>
      <c r="B42" s="92" t="s">
        <v>34</v>
      </c>
      <c r="C42" s="93" t="s">
        <v>35</v>
      </c>
      <c r="D42" s="94" t="s">
        <v>35</v>
      </c>
      <c r="E42" s="93" t="s">
        <v>35</v>
      </c>
      <c r="F42" s="95" t="s">
        <v>35</v>
      </c>
      <c r="G42" s="96" t="s">
        <v>277</v>
      </c>
      <c r="H42" s="97"/>
      <c r="I42" s="97" t="s">
        <v>35</v>
      </c>
      <c r="J42" s="94" t="s">
        <v>35</v>
      </c>
      <c r="K42" s="97" t="s">
        <v>369</v>
      </c>
      <c r="L42" s="97" t="s">
        <v>367</v>
      </c>
      <c r="M42" s="97" t="s">
        <v>35</v>
      </c>
      <c r="N42" s="94" t="s">
        <v>35</v>
      </c>
      <c r="O42" s="97" t="s">
        <v>35</v>
      </c>
      <c r="P42" s="98"/>
      <c r="Q42" s="92">
        <v>42821</v>
      </c>
      <c r="R42" s="93" t="s">
        <v>356</v>
      </c>
      <c r="S42" s="94" t="s">
        <v>1224</v>
      </c>
      <c r="T42" s="93" t="s">
        <v>885</v>
      </c>
      <c r="U42" s="93" t="s">
        <v>888</v>
      </c>
      <c r="V42" s="93" t="s">
        <v>1298</v>
      </c>
      <c r="W42" s="95" t="s">
        <v>1197</v>
      </c>
      <c r="X42" s="96" t="s">
        <v>875</v>
      </c>
      <c r="Y42" s="94" t="s">
        <v>35</v>
      </c>
      <c r="Z42" s="97"/>
      <c r="AA42" s="97"/>
      <c r="AB42" s="97"/>
      <c r="AC42" s="99"/>
      <c r="AD42" s="98"/>
      <c r="AE42" s="100"/>
      <c r="AF42" s="101" t="s">
        <v>825</v>
      </c>
      <c r="AG42" s="102"/>
      <c r="AH42" s="102"/>
      <c r="AI42" s="102"/>
      <c r="AJ42" s="103"/>
      <c r="AK42" s="106">
        <v>2326</v>
      </c>
      <c r="AL42" s="104" t="s">
        <v>1339</v>
      </c>
      <c r="AM42" s="104"/>
      <c r="AN42" s="104"/>
      <c r="AO42" s="104"/>
      <c r="AP42" s="105"/>
    </row>
    <row r="43" spans="1:42" ht="32.5" customHeight="1" x14ac:dyDescent="0.35">
      <c r="A43" s="91">
        <v>41</v>
      </c>
      <c r="B43" s="92">
        <v>41671</v>
      </c>
      <c r="C43" s="93" t="s">
        <v>40</v>
      </c>
      <c r="D43" s="94" t="s">
        <v>1209</v>
      </c>
      <c r="E43" s="93" t="s">
        <v>105</v>
      </c>
      <c r="F43" s="95" t="s">
        <v>1294</v>
      </c>
      <c r="G43" s="96" t="s">
        <v>266</v>
      </c>
      <c r="H43" s="97"/>
      <c r="I43" s="97" t="s">
        <v>35</v>
      </c>
      <c r="J43" s="94" t="s">
        <v>35</v>
      </c>
      <c r="K43" s="97" t="s">
        <v>369</v>
      </c>
      <c r="L43" s="97" t="s">
        <v>367</v>
      </c>
      <c r="M43" s="97" t="s">
        <v>405</v>
      </c>
      <c r="N43" s="94" t="s">
        <v>1214</v>
      </c>
      <c r="O43" s="97" t="s">
        <v>40</v>
      </c>
      <c r="P43" s="98"/>
      <c r="Q43" s="92">
        <v>42823</v>
      </c>
      <c r="R43" s="93" t="s">
        <v>350</v>
      </c>
      <c r="S43" s="94" t="s">
        <v>1224</v>
      </c>
      <c r="T43" s="93" t="s">
        <v>885</v>
      </c>
      <c r="U43" s="93" t="s">
        <v>888</v>
      </c>
      <c r="V43" s="93" t="s">
        <v>1232</v>
      </c>
      <c r="W43" s="95" t="s">
        <v>1186</v>
      </c>
      <c r="X43" s="96" t="s">
        <v>870</v>
      </c>
      <c r="Y43" s="94" t="s">
        <v>1252</v>
      </c>
      <c r="Z43" s="97" t="s">
        <v>549</v>
      </c>
      <c r="AA43" s="97" t="s">
        <v>550</v>
      </c>
      <c r="AB43" s="97"/>
      <c r="AC43" s="99">
        <v>42643</v>
      </c>
      <c r="AD43" s="98" t="s">
        <v>867</v>
      </c>
      <c r="AE43" s="100"/>
      <c r="AF43" s="101" t="s">
        <v>804</v>
      </c>
      <c r="AG43" s="102"/>
      <c r="AH43" s="102"/>
      <c r="AI43" s="102"/>
      <c r="AJ43" s="103"/>
      <c r="AK43" s="106">
        <v>1264</v>
      </c>
      <c r="AL43" s="104" t="s">
        <v>1339</v>
      </c>
      <c r="AM43" s="104"/>
      <c r="AN43" s="104"/>
      <c r="AO43" s="104"/>
      <c r="AP43" s="105"/>
    </row>
    <row r="44" spans="1:42" ht="32.5" customHeight="1" x14ac:dyDescent="0.35">
      <c r="A44" s="91">
        <v>42</v>
      </c>
      <c r="B44" s="92">
        <v>42148</v>
      </c>
      <c r="C44" s="93" t="s">
        <v>36</v>
      </c>
      <c r="D44" s="94" t="s">
        <v>1209</v>
      </c>
      <c r="E44" s="93" t="s">
        <v>35</v>
      </c>
      <c r="F44" s="95" t="s">
        <v>113</v>
      </c>
      <c r="G44" s="96" t="s">
        <v>187</v>
      </c>
      <c r="H44" s="97" t="s">
        <v>290</v>
      </c>
      <c r="I44" s="99">
        <v>32967</v>
      </c>
      <c r="J44" s="94" t="s">
        <v>1301</v>
      </c>
      <c r="K44" s="97" t="s">
        <v>369</v>
      </c>
      <c r="L44" s="97" t="s">
        <v>367</v>
      </c>
      <c r="M44" s="97" t="s">
        <v>372</v>
      </c>
      <c r="N44" s="94" t="s">
        <v>372</v>
      </c>
      <c r="O44" s="97" t="s">
        <v>412</v>
      </c>
      <c r="P44" s="98"/>
      <c r="Q44" s="92">
        <v>42823</v>
      </c>
      <c r="R44" s="93" t="s">
        <v>35</v>
      </c>
      <c r="S44" s="94" t="s">
        <v>35</v>
      </c>
      <c r="T44" s="93" t="s">
        <v>885</v>
      </c>
      <c r="U44" s="93" t="s">
        <v>888</v>
      </c>
      <c r="V44" s="93" t="s">
        <v>1230</v>
      </c>
      <c r="W44" s="95" t="s">
        <v>1057</v>
      </c>
      <c r="X44" s="96" t="s">
        <v>869</v>
      </c>
      <c r="Y44" s="94" t="s">
        <v>1227</v>
      </c>
      <c r="Z44" s="97" t="s">
        <v>452</v>
      </c>
      <c r="AA44" s="97" t="s">
        <v>453</v>
      </c>
      <c r="AB44" s="97"/>
      <c r="AC44" s="99">
        <v>42603</v>
      </c>
      <c r="AD44" s="98" t="s">
        <v>845</v>
      </c>
      <c r="AE44" s="100"/>
      <c r="AF44" s="101" t="s">
        <v>567</v>
      </c>
      <c r="AG44" s="102" t="s">
        <v>568</v>
      </c>
      <c r="AH44" s="102"/>
      <c r="AI44" s="102"/>
      <c r="AJ44" s="103"/>
      <c r="AK44" s="106">
        <v>1803</v>
      </c>
      <c r="AL44" s="104" t="s">
        <v>1339</v>
      </c>
      <c r="AM44" s="104"/>
      <c r="AN44" s="104"/>
      <c r="AO44" s="104"/>
      <c r="AP44" s="105"/>
    </row>
    <row r="45" spans="1:42" ht="32.5" customHeight="1" x14ac:dyDescent="0.35">
      <c r="A45" s="91">
        <v>43</v>
      </c>
      <c r="B45" s="92">
        <v>41500</v>
      </c>
      <c r="C45" s="93" t="s">
        <v>46</v>
      </c>
      <c r="D45" s="94" t="s">
        <v>1211</v>
      </c>
      <c r="E45" s="93" t="s">
        <v>101</v>
      </c>
      <c r="F45" s="95" t="s">
        <v>165</v>
      </c>
      <c r="G45" s="96" t="s">
        <v>253</v>
      </c>
      <c r="H45" s="97"/>
      <c r="I45" s="97" t="s">
        <v>35</v>
      </c>
      <c r="J45" s="94" t="s">
        <v>35</v>
      </c>
      <c r="K45" s="97" t="s">
        <v>369</v>
      </c>
      <c r="L45" s="97" t="s">
        <v>367</v>
      </c>
      <c r="M45" s="97" t="s">
        <v>35</v>
      </c>
      <c r="N45" s="94" t="s">
        <v>35</v>
      </c>
      <c r="O45" s="97" t="s">
        <v>429</v>
      </c>
      <c r="P45" s="98"/>
      <c r="Q45" s="92">
        <v>42824</v>
      </c>
      <c r="R45" s="93" t="s">
        <v>35</v>
      </c>
      <c r="S45" s="94" t="s">
        <v>35</v>
      </c>
      <c r="T45" s="93" t="s">
        <v>885</v>
      </c>
      <c r="U45" s="93" t="s">
        <v>892</v>
      </c>
      <c r="V45" s="93" t="s">
        <v>1004</v>
      </c>
      <c r="W45" s="95" t="s">
        <v>1166</v>
      </c>
      <c r="X45" s="96" t="s">
        <v>871</v>
      </c>
      <c r="Y45" s="94" t="s">
        <v>871</v>
      </c>
      <c r="Z45" s="97" t="s">
        <v>532</v>
      </c>
      <c r="AA45" s="97" t="s">
        <v>881</v>
      </c>
      <c r="AB45" s="97"/>
      <c r="AC45" s="99">
        <v>42764</v>
      </c>
      <c r="AD45" s="98" t="s">
        <v>852</v>
      </c>
      <c r="AE45" s="100"/>
      <c r="AF45" s="101" t="s">
        <v>763</v>
      </c>
      <c r="AG45" s="102"/>
      <c r="AH45" s="102"/>
      <c r="AI45" s="102"/>
      <c r="AJ45" s="103"/>
      <c r="AK45" s="106">
        <v>196</v>
      </c>
      <c r="AL45" s="104" t="s">
        <v>1339</v>
      </c>
      <c r="AM45" s="104"/>
      <c r="AN45" s="104"/>
      <c r="AO45" s="104"/>
      <c r="AP45" s="105"/>
    </row>
    <row r="46" spans="1:42" ht="32.5" customHeight="1" x14ac:dyDescent="0.35">
      <c r="A46" s="91">
        <v>44</v>
      </c>
      <c r="B46" s="92">
        <v>42639</v>
      </c>
      <c r="C46" s="93" t="s">
        <v>36</v>
      </c>
      <c r="D46" s="94" t="s">
        <v>1209</v>
      </c>
      <c r="E46" s="93" t="s">
        <v>59</v>
      </c>
      <c r="F46" s="95" t="s">
        <v>118</v>
      </c>
      <c r="G46" s="96" t="s">
        <v>190</v>
      </c>
      <c r="H46" s="97" t="s">
        <v>292</v>
      </c>
      <c r="I46" s="97" t="s">
        <v>35</v>
      </c>
      <c r="J46" s="94" t="s">
        <v>35</v>
      </c>
      <c r="K46" s="97" t="s">
        <v>369</v>
      </c>
      <c r="L46" s="97" t="s">
        <v>367</v>
      </c>
      <c r="M46" s="97" t="s">
        <v>375</v>
      </c>
      <c r="N46" s="94" t="s">
        <v>1214</v>
      </c>
      <c r="O46" s="97" t="s">
        <v>35</v>
      </c>
      <c r="P46" s="98"/>
      <c r="Q46" s="92">
        <v>42824</v>
      </c>
      <c r="R46" s="93" t="s">
        <v>35</v>
      </c>
      <c r="S46" s="94" t="s">
        <v>35</v>
      </c>
      <c r="T46" s="93" t="s">
        <v>885</v>
      </c>
      <c r="U46" s="93" t="s">
        <v>893</v>
      </c>
      <c r="V46" s="93" t="s">
        <v>899</v>
      </c>
      <c r="W46" s="95" t="s">
        <v>1264</v>
      </c>
      <c r="X46" s="96" t="s">
        <v>870</v>
      </c>
      <c r="Y46" s="94" t="s">
        <v>1252</v>
      </c>
      <c r="Z46" s="97" t="s">
        <v>462</v>
      </c>
      <c r="AA46" s="97" t="s">
        <v>463</v>
      </c>
      <c r="AB46" s="97"/>
      <c r="AC46" s="99"/>
      <c r="AD46" s="98"/>
      <c r="AE46" s="100"/>
      <c r="AF46" s="101" t="s">
        <v>572</v>
      </c>
      <c r="AG46" s="102" t="s">
        <v>573</v>
      </c>
      <c r="AH46" s="102"/>
      <c r="AI46" s="102"/>
      <c r="AJ46" s="103"/>
      <c r="AK46" s="106">
        <v>2020</v>
      </c>
      <c r="AL46" s="104" t="s">
        <v>1339</v>
      </c>
      <c r="AM46" s="104"/>
      <c r="AN46" s="104"/>
      <c r="AO46" s="104"/>
      <c r="AP46" s="105"/>
    </row>
    <row r="47" spans="1:42" ht="32.5" customHeight="1" x14ac:dyDescent="0.35">
      <c r="A47" s="91">
        <v>45</v>
      </c>
      <c r="B47" s="92">
        <v>41553</v>
      </c>
      <c r="C47" s="93" t="s">
        <v>36</v>
      </c>
      <c r="D47" s="94" t="s">
        <v>1209</v>
      </c>
      <c r="E47" s="93" t="s">
        <v>67</v>
      </c>
      <c r="F47" s="95" t="s">
        <v>122</v>
      </c>
      <c r="G47" s="96" t="s">
        <v>250</v>
      </c>
      <c r="H47" s="97" t="s">
        <v>328</v>
      </c>
      <c r="I47" s="97">
        <v>18</v>
      </c>
      <c r="J47" s="94" t="s">
        <v>1301</v>
      </c>
      <c r="K47" s="97" t="s">
        <v>369</v>
      </c>
      <c r="L47" s="97" t="s">
        <v>367</v>
      </c>
      <c r="M47" s="97" t="s">
        <v>400</v>
      </c>
      <c r="N47" s="94" t="s">
        <v>373</v>
      </c>
      <c r="O47" s="97" t="s">
        <v>441</v>
      </c>
      <c r="P47" s="98"/>
      <c r="Q47" s="92">
        <v>42825</v>
      </c>
      <c r="R47" s="93" t="s">
        <v>35</v>
      </c>
      <c r="S47" s="94" t="s">
        <v>35</v>
      </c>
      <c r="T47" s="93" t="s">
        <v>885</v>
      </c>
      <c r="U47" s="93" t="s">
        <v>886</v>
      </c>
      <c r="V47" s="93" t="s">
        <v>998</v>
      </c>
      <c r="W47" s="95" t="s">
        <v>1159</v>
      </c>
      <c r="X47" s="96" t="s">
        <v>874</v>
      </c>
      <c r="Y47" s="94" t="s">
        <v>871</v>
      </c>
      <c r="Z47" s="97" t="s">
        <v>468</v>
      </c>
      <c r="AA47" s="97" t="s">
        <v>527</v>
      </c>
      <c r="AB47" s="97"/>
      <c r="AC47" s="99">
        <v>42981</v>
      </c>
      <c r="AD47" s="98" t="s">
        <v>857</v>
      </c>
      <c r="AE47" s="100"/>
      <c r="AF47" s="101" t="s">
        <v>753</v>
      </c>
      <c r="AG47" s="102" t="s">
        <v>754</v>
      </c>
      <c r="AH47" s="102"/>
      <c r="AI47" s="102"/>
      <c r="AJ47" s="103"/>
      <c r="AK47" s="106">
        <v>395</v>
      </c>
      <c r="AL47" s="104" t="s">
        <v>1339</v>
      </c>
      <c r="AM47" s="104"/>
      <c r="AN47" s="104"/>
      <c r="AO47" s="104"/>
      <c r="AP47" s="105"/>
    </row>
    <row r="48" spans="1:42" ht="32.5" customHeight="1" x14ac:dyDescent="0.35">
      <c r="A48" s="91">
        <v>46</v>
      </c>
      <c r="B48" s="92">
        <v>41940</v>
      </c>
      <c r="C48" s="93" t="s">
        <v>39</v>
      </c>
      <c r="D48" s="94" t="s">
        <v>1209</v>
      </c>
      <c r="E48" s="93" t="s">
        <v>102</v>
      </c>
      <c r="F48" s="95" t="s">
        <v>166</v>
      </c>
      <c r="G48" s="96" t="s">
        <v>254</v>
      </c>
      <c r="H48" s="97"/>
      <c r="I48" s="97">
        <v>22</v>
      </c>
      <c r="J48" s="94" t="s">
        <v>1301</v>
      </c>
      <c r="K48" s="97" t="s">
        <v>369</v>
      </c>
      <c r="L48" s="97" t="s">
        <v>367</v>
      </c>
      <c r="M48" s="97" t="s">
        <v>373</v>
      </c>
      <c r="N48" s="94" t="s">
        <v>373</v>
      </c>
      <c r="O48" s="97" t="s">
        <v>430</v>
      </c>
      <c r="P48" s="98"/>
      <c r="Q48" s="92">
        <v>42828</v>
      </c>
      <c r="R48" s="93" t="s">
        <v>346</v>
      </c>
      <c r="S48" s="94" t="s">
        <v>1224</v>
      </c>
      <c r="T48" s="93" t="s">
        <v>885</v>
      </c>
      <c r="U48" s="93" t="s">
        <v>893</v>
      </c>
      <c r="V48" s="93" t="s">
        <v>1007</v>
      </c>
      <c r="W48" s="95" t="s">
        <v>1169</v>
      </c>
      <c r="X48" s="96" t="s">
        <v>871</v>
      </c>
      <c r="Y48" s="94" t="s">
        <v>871</v>
      </c>
      <c r="Z48" s="97" t="s">
        <v>533</v>
      </c>
      <c r="AA48" s="97" t="s">
        <v>534</v>
      </c>
      <c r="AB48" s="97"/>
      <c r="AC48" s="99">
        <v>42455</v>
      </c>
      <c r="AD48" s="98" t="s">
        <v>849</v>
      </c>
      <c r="AE48" s="100"/>
      <c r="AF48" s="101" t="s">
        <v>769</v>
      </c>
      <c r="AG48" s="102" t="s">
        <v>770</v>
      </c>
      <c r="AH48" s="102" t="s">
        <v>771</v>
      </c>
      <c r="AI48" s="102" t="s">
        <v>772</v>
      </c>
      <c r="AJ48" s="103"/>
      <c r="AK48" s="106">
        <v>1687</v>
      </c>
      <c r="AL48" s="104" t="s">
        <v>1339</v>
      </c>
      <c r="AM48" s="104"/>
      <c r="AN48" s="104"/>
      <c r="AO48" s="104"/>
      <c r="AP48" s="105"/>
    </row>
    <row r="49" spans="1:42" ht="32.5" customHeight="1" x14ac:dyDescent="0.35">
      <c r="A49" s="91">
        <v>47</v>
      </c>
      <c r="B49" s="92">
        <v>41553</v>
      </c>
      <c r="C49" s="93" t="s">
        <v>36</v>
      </c>
      <c r="D49" s="94" t="s">
        <v>1209</v>
      </c>
      <c r="E49" s="93" t="s">
        <v>67</v>
      </c>
      <c r="F49" s="95" t="s">
        <v>122</v>
      </c>
      <c r="G49" s="96" t="s">
        <v>196</v>
      </c>
      <c r="H49" s="97" t="s">
        <v>298</v>
      </c>
      <c r="I49" s="97">
        <v>21</v>
      </c>
      <c r="J49" s="94" t="s">
        <v>1301</v>
      </c>
      <c r="K49" s="97" t="s">
        <v>369</v>
      </c>
      <c r="L49" s="97" t="s">
        <v>367</v>
      </c>
      <c r="M49" s="97" t="s">
        <v>379</v>
      </c>
      <c r="N49" s="94" t="s">
        <v>373</v>
      </c>
      <c r="O49" s="97" t="s">
        <v>420</v>
      </c>
      <c r="P49" s="98"/>
      <c r="Q49" s="92">
        <v>42831</v>
      </c>
      <c r="R49" s="93" t="s">
        <v>35</v>
      </c>
      <c r="S49" s="94" t="s">
        <v>35</v>
      </c>
      <c r="T49" s="93" t="s">
        <v>885</v>
      </c>
      <c r="U49" s="93" t="s">
        <v>892</v>
      </c>
      <c r="V49" s="93" t="s">
        <v>911</v>
      </c>
      <c r="W49" s="95" t="s">
        <v>1066</v>
      </c>
      <c r="X49" s="96" t="s">
        <v>871</v>
      </c>
      <c r="Y49" s="94" t="s">
        <v>871</v>
      </c>
      <c r="Z49" s="97" t="s">
        <v>468</v>
      </c>
      <c r="AA49" s="97" t="s">
        <v>469</v>
      </c>
      <c r="AB49" s="97"/>
      <c r="AC49" s="99">
        <v>42981</v>
      </c>
      <c r="AD49" s="98" t="s">
        <v>857</v>
      </c>
      <c r="AE49" s="100"/>
      <c r="AF49" s="101" t="s">
        <v>591</v>
      </c>
      <c r="AG49" s="102"/>
      <c r="AH49" s="102"/>
      <c r="AI49" s="102"/>
      <c r="AJ49" s="103"/>
      <c r="AK49" s="106">
        <v>302</v>
      </c>
      <c r="AL49" s="104" t="s">
        <v>1339</v>
      </c>
      <c r="AM49" s="104"/>
      <c r="AN49" s="104"/>
      <c r="AO49" s="104"/>
      <c r="AP49" s="105"/>
    </row>
    <row r="50" spans="1:42" ht="32.5" customHeight="1" x14ac:dyDescent="0.35">
      <c r="A50" s="91">
        <v>48</v>
      </c>
      <c r="B50" s="92">
        <v>41553</v>
      </c>
      <c r="C50" s="93" t="s">
        <v>36</v>
      </c>
      <c r="D50" s="94" t="s">
        <v>1209</v>
      </c>
      <c r="E50" s="93" t="s">
        <v>67</v>
      </c>
      <c r="F50" s="95" t="s">
        <v>122</v>
      </c>
      <c r="G50" s="96" t="s">
        <v>196</v>
      </c>
      <c r="H50" s="97" t="s">
        <v>298</v>
      </c>
      <c r="I50" s="97">
        <v>21</v>
      </c>
      <c r="J50" s="94" t="s">
        <v>1301</v>
      </c>
      <c r="K50" s="97" t="s">
        <v>369</v>
      </c>
      <c r="L50" s="97" t="s">
        <v>367</v>
      </c>
      <c r="M50" s="97" t="s">
        <v>379</v>
      </c>
      <c r="N50" s="94" t="s">
        <v>373</v>
      </c>
      <c r="O50" s="97" t="s">
        <v>420</v>
      </c>
      <c r="P50" s="98"/>
      <c r="Q50" s="92">
        <v>42833</v>
      </c>
      <c r="R50" s="93" t="s">
        <v>35</v>
      </c>
      <c r="S50" s="94" t="s">
        <v>35</v>
      </c>
      <c r="T50" s="93" t="s">
        <v>885</v>
      </c>
      <c r="U50" s="93" t="s">
        <v>886</v>
      </c>
      <c r="V50" s="93" t="s">
        <v>914</v>
      </c>
      <c r="W50" s="95" t="s">
        <v>1069</v>
      </c>
      <c r="X50" s="96" t="s">
        <v>871</v>
      </c>
      <c r="Y50" s="94" t="s">
        <v>871</v>
      </c>
      <c r="Z50" s="97" t="s">
        <v>468</v>
      </c>
      <c r="AA50" s="97" t="s">
        <v>469</v>
      </c>
      <c r="AB50" s="97"/>
      <c r="AC50" s="99">
        <v>42981</v>
      </c>
      <c r="AD50" s="98" t="s">
        <v>857</v>
      </c>
      <c r="AE50" s="100"/>
      <c r="AF50" s="101" t="s">
        <v>596</v>
      </c>
      <c r="AG50" s="102" t="s">
        <v>597</v>
      </c>
      <c r="AH50" s="102"/>
      <c r="AI50" s="102"/>
      <c r="AJ50" s="103"/>
      <c r="AK50" s="106">
        <v>303</v>
      </c>
      <c r="AL50" s="104" t="s">
        <v>1339</v>
      </c>
      <c r="AM50" s="104"/>
      <c r="AN50" s="104"/>
      <c r="AO50" s="104"/>
      <c r="AP50" s="105"/>
    </row>
    <row r="51" spans="1:42" ht="32.5" customHeight="1" x14ac:dyDescent="0.35">
      <c r="A51" s="91">
        <v>49</v>
      </c>
      <c r="B51" s="92">
        <v>42756</v>
      </c>
      <c r="C51" s="93" t="s">
        <v>40</v>
      </c>
      <c r="D51" s="94" t="s">
        <v>1209</v>
      </c>
      <c r="E51" s="93" t="s">
        <v>74</v>
      </c>
      <c r="F51" s="95" t="s">
        <v>130</v>
      </c>
      <c r="G51" s="96" t="s">
        <v>203</v>
      </c>
      <c r="H51" s="97"/>
      <c r="I51" s="97">
        <v>45</v>
      </c>
      <c r="J51" s="94" t="s">
        <v>1303</v>
      </c>
      <c r="K51" s="97" t="s">
        <v>369</v>
      </c>
      <c r="L51" s="97" t="s">
        <v>367</v>
      </c>
      <c r="M51" s="97" t="s">
        <v>35</v>
      </c>
      <c r="N51" s="94" t="s">
        <v>35</v>
      </c>
      <c r="O51" s="97" t="s">
        <v>40</v>
      </c>
      <c r="P51" s="98" t="s">
        <v>423</v>
      </c>
      <c r="Q51" s="92">
        <v>42834</v>
      </c>
      <c r="R51" s="93" t="s">
        <v>35</v>
      </c>
      <c r="S51" s="94" t="s">
        <v>35</v>
      </c>
      <c r="T51" s="93" t="s">
        <v>885</v>
      </c>
      <c r="U51" s="93" t="s">
        <v>892</v>
      </c>
      <c r="V51" s="93" t="s">
        <v>926</v>
      </c>
      <c r="W51" s="95" t="s">
        <v>1079</v>
      </c>
      <c r="X51" s="96" t="s">
        <v>870</v>
      </c>
      <c r="Y51" s="94" t="s">
        <v>1252</v>
      </c>
      <c r="Z51" s="97" t="s">
        <v>483</v>
      </c>
      <c r="AA51" s="97"/>
      <c r="AB51" s="97"/>
      <c r="AC51" s="99"/>
      <c r="AD51" s="98"/>
      <c r="AE51" s="100"/>
      <c r="AF51" s="101" t="s">
        <v>617</v>
      </c>
      <c r="AG51" s="102"/>
      <c r="AH51" s="102"/>
      <c r="AI51" s="102"/>
      <c r="AJ51" s="103"/>
      <c r="AK51" s="106">
        <v>2058</v>
      </c>
      <c r="AL51" s="104" t="s">
        <v>1339</v>
      </c>
      <c r="AM51" s="104"/>
      <c r="AN51" s="104"/>
      <c r="AO51" s="104"/>
      <c r="AP51" s="105"/>
    </row>
    <row r="52" spans="1:42" ht="32.5" customHeight="1" x14ac:dyDescent="0.35">
      <c r="A52" s="91">
        <v>50</v>
      </c>
      <c r="B52" s="92">
        <v>41500</v>
      </c>
      <c r="C52" s="93" t="s">
        <v>46</v>
      </c>
      <c r="D52" s="94" t="s">
        <v>1211</v>
      </c>
      <c r="E52" s="93" t="s">
        <v>101</v>
      </c>
      <c r="F52" s="95" t="s">
        <v>165</v>
      </c>
      <c r="G52" s="96" t="s">
        <v>253</v>
      </c>
      <c r="H52" s="97"/>
      <c r="I52" s="97" t="s">
        <v>35</v>
      </c>
      <c r="J52" s="94" t="s">
        <v>35</v>
      </c>
      <c r="K52" s="97" t="s">
        <v>369</v>
      </c>
      <c r="L52" s="97" t="s">
        <v>367</v>
      </c>
      <c r="M52" s="97" t="s">
        <v>35</v>
      </c>
      <c r="N52" s="94" t="s">
        <v>35</v>
      </c>
      <c r="O52" s="97" t="s">
        <v>429</v>
      </c>
      <c r="P52" s="98"/>
      <c r="Q52" s="92">
        <v>42835</v>
      </c>
      <c r="R52" s="93" t="s">
        <v>35</v>
      </c>
      <c r="S52" s="94" t="s">
        <v>35</v>
      </c>
      <c r="T52" s="93" t="s">
        <v>885</v>
      </c>
      <c r="U52" s="93" t="s">
        <v>892</v>
      </c>
      <c r="V52" s="93" t="s">
        <v>1005</v>
      </c>
      <c r="W52" s="95" t="s">
        <v>1292</v>
      </c>
      <c r="X52" s="96" t="s">
        <v>871</v>
      </c>
      <c r="Y52" s="94" t="s">
        <v>871</v>
      </c>
      <c r="Z52" s="97" t="s">
        <v>532</v>
      </c>
      <c r="AA52" s="97" t="s">
        <v>881</v>
      </c>
      <c r="AB52" s="97"/>
      <c r="AC52" s="99">
        <v>42764</v>
      </c>
      <c r="AD52" s="98" t="s">
        <v>852</v>
      </c>
      <c r="AE52" s="100"/>
      <c r="AF52" s="101" t="s">
        <v>764</v>
      </c>
      <c r="AG52" s="102"/>
      <c r="AH52" s="102"/>
      <c r="AI52" s="102"/>
      <c r="AJ52" s="103"/>
      <c r="AK52" s="106">
        <v>197</v>
      </c>
      <c r="AL52" s="104" t="s">
        <v>1339</v>
      </c>
      <c r="AM52" s="104"/>
      <c r="AN52" s="104"/>
      <c r="AO52" s="104"/>
      <c r="AP52" s="105"/>
    </row>
    <row r="53" spans="1:42" ht="32.5" customHeight="1" x14ac:dyDescent="0.35">
      <c r="A53" s="91">
        <v>51</v>
      </c>
      <c r="B53" s="92">
        <v>41760</v>
      </c>
      <c r="C53" s="93" t="s">
        <v>36</v>
      </c>
      <c r="D53" s="94" t="s">
        <v>1209</v>
      </c>
      <c r="E53" s="93" t="s">
        <v>68</v>
      </c>
      <c r="F53" s="95" t="s">
        <v>150</v>
      </c>
      <c r="G53" s="96" t="s">
        <v>231</v>
      </c>
      <c r="H53" s="97" t="s">
        <v>319</v>
      </c>
      <c r="I53" s="97">
        <v>26</v>
      </c>
      <c r="J53" s="94" t="s">
        <v>1301</v>
      </c>
      <c r="K53" s="97" t="s">
        <v>369</v>
      </c>
      <c r="L53" s="97" t="s">
        <v>367</v>
      </c>
      <c r="M53" s="97" t="s">
        <v>35</v>
      </c>
      <c r="N53" s="94" t="s">
        <v>35</v>
      </c>
      <c r="O53" s="97" t="s">
        <v>36</v>
      </c>
      <c r="P53" s="98" t="s">
        <v>421</v>
      </c>
      <c r="Q53" s="92">
        <v>42838</v>
      </c>
      <c r="R53" s="93" t="s">
        <v>35</v>
      </c>
      <c r="S53" s="94" t="s">
        <v>35</v>
      </c>
      <c r="T53" s="93" t="s">
        <v>885</v>
      </c>
      <c r="U53" s="93" t="s">
        <v>892</v>
      </c>
      <c r="V53" s="93" t="s">
        <v>963</v>
      </c>
      <c r="W53" s="95" t="s">
        <v>1114</v>
      </c>
      <c r="X53" s="96" t="s">
        <v>870</v>
      </c>
      <c r="Y53" s="94" t="s">
        <v>1252</v>
      </c>
      <c r="Z53" s="97" t="s">
        <v>472</v>
      </c>
      <c r="AA53" s="97" t="s">
        <v>473</v>
      </c>
      <c r="AB53" s="97"/>
      <c r="AC53" s="99">
        <v>42841</v>
      </c>
      <c r="AD53" s="98" t="s">
        <v>850</v>
      </c>
      <c r="AE53" s="100"/>
      <c r="AF53" s="101" t="s">
        <v>683</v>
      </c>
      <c r="AG53" s="102" t="s">
        <v>684</v>
      </c>
      <c r="AH53" s="102"/>
      <c r="AI53" s="102"/>
      <c r="AJ53" s="103"/>
      <c r="AK53" s="106">
        <v>1493</v>
      </c>
      <c r="AL53" s="104" t="s">
        <v>1339</v>
      </c>
      <c r="AM53" s="104"/>
      <c r="AN53" s="104"/>
      <c r="AO53" s="104"/>
      <c r="AP53" s="105"/>
    </row>
    <row r="54" spans="1:42" ht="32.5" customHeight="1" x14ac:dyDescent="0.35">
      <c r="A54" s="91">
        <v>52</v>
      </c>
      <c r="B54" s="92">
        <v>41502</v>
      </c>
      <c r="C54" s="93" t="s">
        <v>40</v>
      </c>
      <c r="D54" s="94" t="s">
        <v>1209</v>
      </c>
      <c r="E54" s="93" t="s">
        <v>95</v>
      </c>
      <c r="F54" s="95" t="s">
        <v>155</v>
      </c>
      <c r="G54" s="96" t="s">
        <v>239</v>
      </c>
      <c r="H54" s="97" t="s">
        <v>322</v>
      </c>
      <c r="I54" s="97" t="s">
        <v>35</v>
      </c>
      <c r="J54" s="94" t="s">
        <v>35</v>
      </c>
      <c r="K54" s="97" t="s">
        <v>369</v>
      </c>
      <c r="L54" s="97" t="s">
        <v>367</v>
      </c>
      <c r="M54" s="97" t="s">
        <v>35</v>
      </c>
      <c r="N54" s="94" t="s">
        <v>35</v>
      </c>
      <c r="O54" s="97" t="s">
        <v>35</v>
      </c>
      <c r="P54" s="98"/>
      <c r="Q54" s="92">
        <v>42849</v>
      </c>
      <c r="R54" s="93" t="s">
        <v>35</v>
      </c>
      <c r="S54" s="94" t="s">
        <v>35</v>
      </c>
      <c r="T54" s="93" t="s">
        <v>885</v>
      </c>
      <c r="U54" s="93" t="s">
        <v>893</v>
      </c>
      <c r="V54" s="93" t="s">
        <v>969</v>
      </c>
      <c r="W54" s="95" t="s">
        <v>1123</v>
      </c>
      <c r="X54" s="96" t="s">
        <v>871</v>
      </c>
      <c r="Y54" s="94" t="s">
        <v>871</v>
      </c>
      <c r="Z54" s="97" t="s">
        <v>514</v>
      </c>
      <c r="AA54" s="97" t="s">
        <v>515</v>
      </c>
      <c r="AB54" s="97"/>
      <c r="AC54" s="99">
        <v>42848</v>
      </c>
      <c r="AD54" s="98" t="s">
        <v>849</v>
      </c>
      <c r="AE54" s="100"/>
      <c r="AF54" s="101" t="s">
        <v>702</v>
      </c>
      <c r="AG54" s="102" t="s">
        <v>703</v>
      </c>
      <c r="AH54" s="102"/>
      <c r="AI54" s="102"/>
      <c r="AJ54" s="103"/>
      <c r="AK54" s="106">
        <v>221</v>
      </c>
      <c r="AL54" s="104" t="s">
        <v>1337</v>
      </c>
      <c r="AM54" s="104"/>
      <c r="AN54" s="104"/>
      <c r="AO54" s="104"/>
      <c r="AP54" s="105"/>
    </row>
    <row r="55" spans="1:42" ht="32.5" customHeight="1" x14ac:dyDescent="0.35">
      <c r="A55" s="91">
        <v>53</v>
      </c>
      <c r="B55" s="92">
        <v>41501</v>
      </c>
      <c r="C55" s="93" t="s">
        <v>40</v>
      </c>
      <c r="D55" s="94" t="s">
        <v>1209</v>
      </c>
      <c r="E55" s="93" t="s">
        <v>88</v>
      </c>
      <c r="F55" s="95" t="s">
        <v>147</v>
      </c>
      <c r="G55" s="96" t="s">
        <v>228</v>
      </c>
      <c r="H55" s="97" t="s">
        <v>318</v>
      </c>
      <c r="I55" s="97">
        <v>48</v>
      </c>
      <c r="J55" s="94" t="s">
        <v>1303</v>
      </c>
      <c r="K55" s="97" t="s">
        <v>369</v>
      </c>
      <c r="L55" s="97" t="s">
        <v>367</v>
      </c>
      <c r="M55" s="97" t="s">
        <v>35</v>
      </c>
      <c r="N55" s="94" t="s">
        <v>35</v>
      </c>
      <c r="O55" s="97" t="s">
        <v>40</v>
      </c>
      <c r="P55" s="98"/>
      <c r="Q55" s="92">
        <v>42852</v>
      </c>
      <c r="R55" s="93" t="s">
        <v>35</v>
      </c>
      <c r="S55" s="94" t="s">
        <v>35</v>
      </c>
      <c r="T55" s="93" t="s">
        <v>885</v>
      </c>
      <c r="U55" s="93" t="s">
        <v>1281</v>
      </c>
      <c r="V55" s="93" t="s">
        <v>960</v>
      </c>
      <c r="W55" s="95" t="s">
        <v>1111</v>
      </c>
      <c r="X55" s="96" t="s">
        <v>869</v>
      </c>
      <c r="Y55" s="94" t="s">
        <v>1227</v>
      </c>
      <c r="Z55" s="97" t="s">
        <v>505</v>
      </c>
      <c r="AA55" s="97" t="s">
        <v>506</v>
      </c>
      <c r="AB55" s="97"/>
      <c r="AC55" s="99">
        <v>42526</v>
      </c>
      <c r="AD55" s="98" t="s">
        <v>845</v>
      </c>
      <c r="AE55" s="100"/>
      <c r="AF55" s="101" t="s">
        <v>678</v>
      </c>
      <c r="AG55" s="102" t="s">
        <v>679</v>
      </c>
      <c r="AH55" s="102"/>
      <c r="AI55" s="102"/>
      <c r="AJ55" s="103"/>
      <c r="AK55" s="106">
        <v>202</v>
      </c>
      <c r="AL55" s="104" t="s">
        <v>1337</v>
      </c>
      <c r="AM55" s="104"/>
      <c r="AN55" s="104"/>
      <c r="AO55" s="104"/>
      <c r="AP55" s="105"/>
    </row>
    <row r="56" spans="1:42" ht="32.5" customHeight="1" x14ac:dyDescent="0.35">
      <c r="A56" s="91">
        <v>54</v>
      </c>
      <c r="B56" s="92">
        <v>42847</v>
      </c>
      <c r="C56" s="93" t="s">
        <v>40</v>
      </c>
      <c r="D56" s="94" t="s">
        <v>1209</v>
      </c>
      <c r="E56" s="93" t="s">
        <v>96</v>
      </c>
      <c r="F56" s="95" t="s">
        <v>156</v>
      </c>
      <c r="G56" s="96" t="s">
        <v>241</v>
      </c>
      <c r="H56" s="97"/>
      <c r="I56" s="97" t="s">
        <v>35</v>
      </c>
      <c r="J56" s="94" t="s">
        <v>35</v>
      </c>
      <c r="K56" s="97" t="s">
        <v>369</v>
      </c>
      <c r="L56" s="97" t="s">
        <v>367</v>
      </c>
      <c r="M56" s="97" t="s">
        <v>35</v>
      </c>
      <c r="N56" s="94" t="s">
        <v>35</v>
      </c>
      <c r="O56" s="97" t="s">
        <v>40</v>
      </c>
      <c r="P56" s="98" t="s">
        <v>438</v>
      </c>
      <c r="Q56" s="92">
        <v>42853</v>
      </c>
      <c r="R56" s="93" t="s">
        <v>35</v>
      </c>
      <c r="S56" s="94" t="s">
        <v>35</v>
      </c>
      <c r="T56" s="93" t="s">
        <v>885</v>
      </c>
      <c r="U56" s="93" t="s">
        <v>888</v>
      </c>
      <c r="V56" s="93" t="s">
        <v>1236</v>
      </c>
      <c r="W56" s="95" t="s">
        <v>1126</v>
      </c>
      <c r="X56" s="96" t="s">
        <v>870</v>
      </c>
      <c r="Y56" s="94" t="s">
        <v>1252</v>
      </c>
      <c r="Z56" s="97" t="s">
        <v>516</v>
      </c>
      <c r="AA56" s="97" t="s">
        <v>517</v>
      </c>
      <c r="AB56" s="97"/>
      <c r="AC56" s="99"/>
      <c r="AD56" s="98"/>
      <c r="AE56" s="100"/>
      <c r="AF56" s="101" t="s">
        <v>706</v>
      </c>
      <c r="AG56" s="102"/>
      <c r="AH56" s="102"/>
      <c r="AI56" s="102"/>
      <c r="AJ56" s="103"/>
      <c r="AK56" s="106">
        <v>2071</v>
      </c>
      <c r="AL56" s="104" t="s">
        <v>1339</v>
      </c>
      <c r="AM56" s="104"/>
      <c r="AN56" s="104"/>
      <c r="AO56" s="104"/>
      <c r="AP56" s="105"/>
    </row>
    <row r="57" spans="1:42" ht="32.5" customHeight="1" x14ac:dyDescent="0.35">
      <c r="A57" s="91">
        <v>55</v>
      </c>
      <c r="B57" s="92">
        <v>42847</v>
      </c>
      <c r="C57" s="93" t="s">
        <v>40</v>
      </c>
      <c r="D57" s="94" t="s">
        <v>1209</v>
      </c>
      <c r="E57" s="93" t="s">
        <v>96</v>
      </c>
      <c r="F57" s="95" t="s">
        <v>156</v>
      </c>
      <c r="G57" s="96" t="s">
        <v>241</v>
      </c>
      <c r="H57" s="97"/>
      <c r="I57" s="97" t="s">
        <v>35</v>
      </c>
      <c r="J57" s="94" t="s">
        <v>35</v>
      </c>
      <c r="K57" s="97" t="s">
        <v>369</v>
      </c>
      <c r="L57" s="97" t="s">
        <v>367</v>
      </c>
      <c r="M57" s="97" t="s">
        <v>35</v>
      </c>
      <c r="N57" s="94" t="s">
        <v>35</v>
      </c>
      <c r="O57" s="97" t="s">
        <v>40</v>
      </c>
      <c r="P57" s="98" t="s">
        <v>438</v>
      </c>
      <c r="Q57" s="92">
        <v>42861</v>
      </c>
      <c r="R57" s="93" t="s">
        <v>35</v>
      </c>
      <c r="S57" s="94" t="s">
        <v>35</v>
      </c>
      <c r="T57" s="93" t="s">
        <v>885</v>
      </c>
      <c r="U57" s="93" t="s">
        <v>1281</v>
      </c>
      <c r="V57" s="93" t="s">
        <v>971</v>
      </c>
      <c r="W57" s="95" t="s">
        <v>1125</v>
      </c>
      <c r="X57" s="96" t="s">
        <v>870</v>
      </c>
      <c r="Y57" s="94" t="s">
        <v>1252</v>
      </c>
      <c r="Z57" s="97" t="s">
        <v>516</v>
      </c>
      <c r="AA57" s="97" t="s">
        <v>517</v>
      </c>
      <c r="AB57" s="97"/>
      <c r="AC57" s="99"/>
      <c r="AD57" s="98"/>
      <c r="AE57" s="100"/>
      <c r="AF57" s="101" t="s">
        <v>705</v>
      </c>
      <c r="AG57" s="102"/>
      <c r="AH57" s="102"/>
      <c r="AI57" s="102"/>
      <c r="AJ57" s="103"/>
      <c r="AK57" s="106">
        <v>2072</v>
      </c>
      <c r="AL57" s="104" t="s">
        <v>1339</v>
      </c>
      <c r="AM57" s="104"/>
      <c r="AN57" s="104"/>
      <c r="AO57" s="104"/>
      <c r="AP57" s="105"/>
    </row>
    <row r="58" spans="1:42" ht="32.5" customHeight="1" x14ac:dyDescent="0.35">
      <c r="A58" s="91">
        <v>56</v>
      </c>
      <c r="B58" s="92">
        <v>42639</v>
      </c>
      <c r="C58" s="93" t="s">
        <v>36</v>
      </c>
      <c r="D58" s="94" t="s">
        <v>1209</v>
      </c>
      <c r="E58" s="93" t="s">
        <v>59</v>
      </c>
      <c r="F58" s="95" t="s">
        <v>118</v>
      </c>
      <c r="G58" s="96" t="s">
        <v>190</v>
      </c>
      <c r="H58" s="97" t="s">
        <v>292</v>
      </c>
      <c r="I58" s="97" t="s">
        <v>35</v>
      </c>
      <c r="J58" s="94" t="s">
        <v>35</v>
      </c>
      <c r="K58" s="97" t="s">
        <v>369</v>
      </c>
      <c r="L58" s="97" t="s">
        <v>367</v>
      </c>
      <c r="M58" s="97" t="s">
        <v>375</v>
      </c>
      <c r="N58" s="94" t="s">
        <v>1214</v>
      </c>
      <c r="O58" s="97" t="s">
        <v>35</v>
      </c>
      <c r="P58" s="98"/>
      <c r="Q58" s="92">
        <v>42865</v>
      </c>
      <c r="R58" s="93" t="s">
        <v>35</v>
      </c>
      <c r="S58" s="94" t="s">
        <v>35</v>
      </c>
      <c r="T58" s="93" t="s">
        <v>885</v>
      </c>
      <c r="U58" s="93" t="s">
        <v>893</v>
      </c>
      <c r="V58" s="93" t="s">
        <v>901</v>
      </c>
      <c r="W58" s="95" t="s">
        <v>1254</v>
      </c>
      <c r="X58" s="96" t="s">
        <v>870</v>
      </c>
      <c r="Y58" s="94" t="s">
        <v>1252</v>
      </c>
      <c r="Z58" s="97" t="s">
        <v>462</v>
      </c>
      <c r="AA58" s="97" t="s">
        <v>463</v>
      </c>
      <c r="AB58" s="97"/>
      <c r="AC58" s="99"/>
      <c r="AD58" s="98"/>
      <c r="AE58" s="100"/>
      <c r="AF58" s="101" t="s">
        <v>575</v>
      </c>
      <c r="AG58" s="102" t="s">
        <v>576</v>
      </c>
      <c r="AH58" s="102"/>
      <c r="AI58" s="102"/>
      <c r="AJ58" s="103"/>
      <c r="AK58" s="106">
        <v>2021</v>
      </c>
      <c r="AL58" s="104" t="s">
        <v>1339</v>
      </c>
      <c r="AM58" s="104"/>
      <c r="AN58" s="104"/>
      <c r="AO58" s="104"/>
      <c r="AP58" s="105"/>
    </row>
    <row r="59" spans="1:42" ht="32.5" customHeight="1" x14ac:dyDescent="0.35">
      <c r="A59" s="91">
        <v>57</v>
      </c>
      <c r="B59" s="92" t="s">
        <v>34</v>
      </c>
      <c r="C59" s="93" t="s">
        <v>35</v>
      </c>
      <c r="D59" s="94" t="s">
        <v>35</v>
      </c>
      <c r="E59" s="93" t="s">
        <v>35</v>
      </c>
      <c r="F59" s="95" t="s">
        <v>35</v>
      </c>
      <c r="G59" s="96" t="s">
        <v>273</v>
      </c>
      <c r="H59" s="97"/>
      <c r="I59" s="97" t="s">
        <v>35</v>
      </c>
      <c r="J59" s="94" t="s">
        <v>35</v>
      </c>
      <c r="K59" s="97" t="s">
        <v>369</v>
      </c>
      <c r="L59" s="97" t="s">
        <v>367</v>
      </c>
      <c r="M59" s="97" t="s">
        <v>35</v>
      </c>
      <c r="N59" s="94" t="s">
        <v>35</v>
      </c>
      <c r="O59" s="97" t="s">
        <v>35</v>
      </c>
      <c r="P59" s="98"/>
      <c r="Q59" s="92">
        <v>42865</v>
      </c>
      <c r="R59" s="93" t="s">
        <v>351</v>
      </c>
      <c r="S59" s="94" t="s">
        <v>1267</v>
      </c>
      <c r="T59" s="93" t="s">
        <v>885</v>
      </c>
      <c r="U59" s="93" t="s">
        <v>888</v>
      </c>
      <c r="V59" s="93" t="s">
        <v>1033</v>
      </c>
      <c r="W59" s="95" t="s">
        <v>1191</v>
      </c>
      <c r="X59" s="96" t="s">
        <v>875</v>
      </c>
      <c r="Y59" s="94" t="s">
        <v>35</v>
      </c>
      <c r="Z59" s="97"/>
      <c r="AA59" s="97"/>
      <c r="AB59" s="97"/>
      <c r="AC59" s="99"/>
      <c r="AD59" s="98"/>
      <c r="AE59" s="100"/>
      <c r="AF59" s="101" t="s">
        <v>817</v>
      </c>
      <c r="AG59" s="102"/>
      <c r="AH59" s="102"/>
      <c r="AI59" s="102"/>
      <c r="AJ59" s="103"/>
      <c r="AK59" s="106">
        <v>2297</v>
      </c>
      <c r="AL59" s="104" t="s">
        <v>1339</v>
      </c>
      <c r="AM59" s="104"/>
      <c r="AN59" s="104"/>
      <c r="AO59" s="104"/>
      <c r="AP59" s="105"/>
    </row>
    <row r="60" spans="1:42" ht="32.5" customHeight="1" x14ac:dyDescent="0.35">
      <c r="A60" s="91">
        <v>58</v>
      </c>
      <c r="B60" s="92">
        <v>42056</v>
      </c>
      <c r="C60" s="93" t="s">
        <v>46</v>
      </c>
      <c r="D60" s="94" t="s">
        <v>1211</v>
      </c>
      <c r="E60" s="93" t="s">
        <v>86</v>
      </c>
      <c r="F60" s="95" t="s">
        <v>146</v>
      </c>
      <c r="G60" s="96" t="s">
        <v>226</v>
      </c>
      <c r="H60" s="97"/>
      <c r="I60" s="97">
        <v>31</v>
      </c>
      <c r="J60" s="94" t="s">
        <v>1302</v>
      </c>
      <c r="K60" s="97" t="s">
        <v>369</v>
      </c>
      <c r="L60" s="97" t="s">
        <v>367</v>
      </c>
      <c r="M60" s="97" t="s">
        <v>35</v>
      </c>
      <c r="N60" s="94" t="s">
        <v>35</v>
      </c>
      <c r="O60" s="97" t="s">
        <v>46</v>
      </c>
      <c r="P60" s="98"/>
      <c r="Q60" s="92">
        <v>42866</v>
      </c>
      <c r="R60" s="93" t="s">
        <v>35</v>
      </c>
      <c r="S60" s="94" t="s">
        <v>35</v>
      </c>
      <c r="T60" s="93" t="s">
        <v>885</v>
      </c>
      <c r="U60" s="93" t="s">
        <v>892</v>
      </c>
      <c r="V60" s="93" t="s">
        <v>959</v>
      </c>
      <c r="W60" s="95" t="s">
        <v>1110</v>
      </c>
      <c r="X60" s="96" t="s">
        <v>871</v>
      </c>
      <c r="Y60" s="94" t="s">
        <v>871</v>
      </c>
      <c r="Z60" s="97" t="s">
        <v>504</v>
      </c>
      <c r="AA60" s="97"/>
      <c r="AB60" s="97"/>
      <c r="AC60" s="99">
        <v>41900</v>
      </c>
      <c r="AD60" s="98" t="s">
        <v>846</v>
      </c>
      <c r="AE60" s="100"/>
      <c r="AF60" s="101" t="s">
        <v>672</v>
      </c>
      <c r="AG60" s="102" t="s">
        <v>673</v>
      </c>
      <c r="AH60" s="102" t="s">
        <v>674</v>
      </c>
      <c r="AI60" s="102"/>
      <c r="AJ60" s="103"/>
      <c r="AK60" s="106">
        <v>1748</v>
      </c>
      <c r="AL60" s="104" t="s">
        <v>1339</v>
      </c>
      <c r="AM60" s="104"/>
      <c r="AN60" s="104"/>
      <c r="AO60" s="104"/>
      <c r="AP60" s="105"/>
    </row>
    <row r="61" spans="1:42" ht="32.5" customHeight="1" x14ac:dyDescent="0.35">
      <c r="A61" s="91">
        <v>59</v>
      </c>
      <c r="B61" s="92" t="s">
        <v>34</v>
      </c>
      <c r="C61" s="93" t="s">
        <v>35</v>
      </c>
      <c r="D61" s="94" t="s">
        <v>35</v>
      </c>
      <c r="E61" s="93" t="s">
        <v>35</v>
      </c>
      <c r="F61" s="95" t="s">
        <v>35</v>
      </c>
      <c r="G61" s="96" t="s">
        <v>275</v>
      </c>
      <c r="H61" s="97"/>
      <c r="I61" s="97" t="s">
        <v>35</v>
      </c>
      <c r="J61" s="94" t="s">
        <v>35</v>
      </c>
      <c r="K61" s="97" t="s">
        <v>369</v>
      </c>
      <c r="L61" s="97" t="s">
        <v>367</v>
      </c>
      <c r="M61" s="97" t="s">
        <v>35</v>
      </c>
      <c r="N61" s="94" t="s">
        <v>35</v>
      </c>
      <c r="O61" s="97" t="s">
        <v>35</v>
      </c>
      <c r="P61" s="98"/>
      <c r="Q61" s="92">
        <v>42867</v>
      </c>
      <c r="R61" s="93" t="s">
        <v>358</v>
      </c>
      <c r="S61" s="94" t="s">
        <v>1267</v>
      </c>
      <c r="T61" s="93" t="s">
        <v>885</v>
      </c>
      <c r="U61" s="93" t="s">
        <v>888</v>
      </c>
      <c r="V61" s="93" t="s">
        <v>1037</v>
      </c>
      <c r="W61" s="95" t="s">
        <v>1195</v>
      </c>
      <c r="X61" s="96" t="s">
        <v>875</v>
      </c>
      <c r="Y61" s="94" t="s">
        <v>35</v>
      </c>
      <c r="Z61" s="97"/>
      <c r="AA61" s="97"/>
      <c r="AB61" s="97"/>
      <c r="AC61" s="99"/>
      <c r="AD61" s="98"/>
      <c r="AE61" s="100"/>
      <c r="AF61" s="101" t="s">
        <v>821</v>
      </c>
      <c r="AG61" s="102"/>
      <c r="AH61" s="102"/>
      <c r="AI61" s="102"/>
      <c r="AJ61" s="103"/>
      <c r="AK61" s="106">
        <v>2307</v>
      </c>
      <c r="AL61" s="104" t="s">
        <v>1339</v>
      </c>
      <c r="AM61" s="104"/>
      <c r="AN61" s="104"/>
      <c r="AO61" s="104"/>
      <c r="AP61" s="105"/>
    </row>
    <row r="62" spans="1:42" ht="32.5" customHeight="1" x14ac:dyDescent="0.35">
      <c r="A62" s="91">
        <v>60</v>
      </c>
      <c r="B62" s="92" t="s">
        <v>34</v>
      </c>
      <c r="C62" s="93" t="s">
        <v>35</v>
      </c>
      <c r="D62" s="94" t="s">
        <v>35</v>
      </c>
      <c r="E62" s="93" t="s">
        <v>35</v>
      </c>
      <c r="F62" s="95" t="s">
        <v>35</v>
      </c>
      <c r="G62" s="96" t="s">
        <v>272</v>
      </c>
      <c r="H62" s="97"/>
      <c r="I62" s="97" t="s">
        <v>35</v>
      </c>
      <c r="J62" s="94" t="s">
        <v>35</v>
      </c>
      <c r="K62" s="97" t="s">
        <v>369</v>
      </c>
      <c r="L62" s="97" t="s">
        <v>367</v>
      </c>
      <c r="M62" s="97" t="s">
        <v>35</v>
      </c>
      <c r="N62" s="94" t="s">
        <v>35</v>
      </c>
      <c r="O62" s="97" t="s">
        <v>35</v>
      </c>
      <c r="P62" s="98"/>
      <c r="Q62" s="92">
        <v>42869</v>
      </c>
      <c r="R62" s="93" t="s">
        <v>354</v>
      </c>
      <c r="S62" s="94" t="s">
        <v>1267</v>
      </c>
      <c r="T62" s="93" t="s">
        <v>885</v>
      </c>
      <c r="U62" s="93" t="s">
        <v>888</v>
      </c>
      <c r="V62" s="93" t="s">
        <v>1238</v>
      </c>
      <c r="W62" s="95" t="s">
        <v>1257</v>
      </c>
      <c r="X62" s="96" t="s">
        <v>875</v>
      </c>
      <c r="Y62" s="94" t="s">
        <v>35</v>
      </c>
      <c r="Z62" s="97"/>
      <c r="AA62" s="97"/>
      <c r="AB62" s="97"/>
      <c r="AC62" s="99"/>
      <c r="AD62" s="98"/>
      <c r="AE62" s="100"/>
      <c r="AF62" s="101" t="s">
        <v>812</v>
      </c>
      <c r="AG62" s="102" t="s">
        <v>813</v>
      </c>
      <c r="AH62" s="102" t="s">
        <v>814</v>
      </c>
      <c r="AI62" s="102"/>
      <c r="AJ62" s="103"/>
      <c r="AK62" s="106">
        <v>2295</v>
      </c>
      <c r="AL62" s="104" t="s">
        <v>1339</v>
      </c>
      <c r="AM62" s="104"/>
      <c r="AN62" s="104"/>
      <c r="AO62" s="104"/>
      <c r="AP62" s="105"/>
    </row>
    <row r="63" spans="1:42" ht="32.5" customHeight="1" x14ac:dyDescent="0.35">
      <c r="A63" s="91">
        <v>61</v>
      </c>
      <c r="B63" s="92">
        <v>41647</v>
      </c>
      <c r="C63" s="93" t="s">
        <v>36</v>
      </c>
      <c r="D63" s="94" t="s">
        <v>1209</v>
      </c>
      <c r="E63" s="93" t="s">
        <v>99</v>
      </c>
      <c r="F63" s="95" t="s">
        <v>161</v>
      </c>
      <c r="G63" s="96" t="s">
        <v>248</v>
      </c>
      <c r="H63" s="97" t="s">
        <v>326</v>
      </c>
      <c r="I63" s="97">
        <v>19</v>
      </c>
      <c r="J63" s="94" t="s">
        <v>1301</v>
      </c>
      <c r="K63" s="97" t="s">
        <v>369</v>
      </c>
      <c r="L63" s="97" t="s">
        <v>367</v>
      </c>
      <c r="M63" s="97" t="s">
        <v>373</v>
      </c>
      <c r="N63" s="94" t="s">
        <v>373</v>
      </c>
      <c r="O63" s="97" t="s">
        <v>435</v>
      </c>
      <c r="P63" s="98"/>
      <c r="Q63" s="92">
        <v>42870</v>
      </c>
      <c r="R63" s="93" t="s">
        <v>35</v>
      </c>
      <c r="S63" s="94" t="s">
        <v>35</v>
      </c>
      <c r="T63" s="93" t="s">
        <v>885</v>
      </c>
      <c r="U63" s="93" t="s">
        <v>886</v>
      </c>
      <c r="V63" s="93" t="s">
        <v>989</v>
      </c>
      <c r="W63" s="95" t="s">
        <v>1144</v>
      </c>
      <c r="X63" s="96" t="s">
        <v>871</v>
      </c>
      <c r="Y63" s="94" t="s">
        <v>871</v>
      </c>
      <c r="Z63" s="97" t="s">
        <v>523</v>
      </c>
      <c r="AA63" s="97" t="s">
        <v>524</v>
      </c>
      <c r="AB63" s="97"/>
      <c r="AC63" s="99"/>
      <c r="AD63" s="98"/>
      <c r="AE63" s="100"/>
      <c r="AF63" s="101" t="s">
        <v>733</v>
      </c>
      <c r="AG63" s="102"/>
      <c r="AH63" s="102"/>
      <c r="AI63" s="102"/>
      <c r="AJ63" s="103"/>
      <c r="AK63" s="106">
        <v>973</v>
      </c>
      <c r="AL63" s="104" t="s">
        <v>1339</v>
      </c>
      <c r="AM63" s="104"/>
      <c r="AN63" s="104"/>
      <c r="AO63" s="104"/>
      <c r="AP63" s="105"/>
    </row>
    <row r="64" spans="1:42" ht="32.5" customHeight="1" x14ac:dyDescent="0.35">
      <c r="A64" s="91">
        <v>62</v>
      </c>
      <c r="B64" s="92">
        <v>42847</v>
      </c>
      <c r="C64" s="93" t="s">
        <v>40</v>
      </c>
      <c r="D64" s="94" t="s">
        <v>1209</v>
      </c>
      <c r="E64" s="93" t="s">
        <v>96</v>
      </c>
      <c r="F64" s="95" t="s">
        <v>167</v>
      </c>
      <c r="G64" s="96" t="s">
        <v>255</v>
      </c>
      <c r="H64" s="97"/>
      <c r="I64" s="97" t="s">
        <v>35</v>
      </c>
      <c r="J64" s="94" t="s">
        <v>35</v>
      </c>
      <c r="K64" s="97" t="s">
        <v>369</v>
      </c>
      <c r="L64" s="97" t="s">
        <v>367</v>
      </c>
      <c r="M64" s="97" t="s">
        <v>35</v>
      </c>
      <c r="N64" s="94" t="s">
        <v>35</v>
      </c>
      <c r="O64" s="97" t="s">
        <v>35</v>
      </c>
      <c r="P64" s="98"/>
      <c r="Q64" s="92">
        <v>42871</v>
      </c>
      <c r="R64" s="93" t="s">
        <v>361</v>
      </c>
      <c r="S64" s="94" t="s">
        <v>1223</v>
      </c>
      <c r="T64" s="93" t="s">
        <v>885</v>
      </c>
      <c r="U64" s="93" t="s">
        <v>893</v>
      </c>
      <c r="V64" s="93" t="s">
        <v>1009</v>
      </c>
      <c r="W64" s="95" t="s">
        <v>1171</v>
      </c>
      <c r="X64" s="96" t="s">
        <v>870</v>
      </c>
      <c r="Y64" s="94" t="s">
        <v>1252</v>
      </c>
      <c r="Z64" s="97" t="s">
        <v>516</v>
      </c>
      <c r="AA64" s="97" t="s">
        <v>535</v>
      </c>
      <c r="AB64" s="97"/>
      <c r="AC64" s="99"/>
      <c r="AD64" s="98"/>
      <c r="AE64" s="100"/>
      <c r="AF64" s="101" t="s">
        <v>774</v>
      </c>
      <c r="AG64" s="102"/>
      <c r="AH64" s="102"/>
      <c r="AI64" s="102"/>
      <c r="AJ64" s="103"/>
      <c r="AK64" s="106">
        <v>2068</v>
      </c>
      <c r="AL64" s="104" t="s">
        <v>1339</v>
      </c>
      <c r="AM64" s="104"/>
      <c r="AN64" s="104"/>
      <c r="AO64" s="104"/>
      <c r="AP64" s="105"/>
    </row>
    <row r="65" spans="1:42" ht="32.5" customHeight="1" x14ac:dyDescent="0.35">
      <c r="A65" s="91">
        <v>63</v>
      </c>
      <c r="B65" s="92">
        <v>42252</v>
      </c>
      <c r="C65" s="93" t="s">
        <v>36</v>
      </c>
      <c r="D65" s="94" t="s">
        <v>1209</v>
      </c>
      <c r="E65" s="93" t="s">
        <v>108</v>
      </c>
      <c r="F65" s="95" t="s">
        <v>180</v>
      </c>
      <c r="G65" s="96" t="s">
        <v>282</v>
      </c>
      <c r="H65" s="97"/>
      <c r="I65" s="97" t="s">
        <v>35</v>
      </c>
      <c r="J65" s="94" t="s">
        <v>35</v>
      </c>
      <c r="K65" s="97" t="s">
        <v>369</v>
      </c>
      <c r="L65" s="97" t="s">
        <v>367</v>
      </c>
      <c r="M65" s="97" t="s">
        <v>408</v>
      </c>
      <c r="N65" s="94" t="s">
        <v>1214</v>
      </c>
      <c r="O65" s="97" t="s">
        <v>35</v>
      </c>
      <c r="P65" s="98"/>
      <c r="Q65" s="92">
        <v>42872</v>
      </c>
      <c r="R65" s="93" t="s">
        <v>35</v>
      </c>
      <c r="S65" s="94" t="s">
        <v>35</v>
      </c>
      <c r="T65" s="93" t="s">
        <v>885</v>
      </c>
      <c r="U65" s="93" t="s">
        <v>888</v>
      </c>
      <c r="V65" s="93" t="s">
        <v>1046</v>
      </c>
      <c r="W65" s="95" t="s">
        <v>1202</v>
      </c>
      <c r="X65" s="96" t="s">
        <v>870</v>
      </c>
      <c r="Y65" s="94" t="s">
        <v>1252</v>
      </c>
      <c r="Z65" s="97"/>
      <c r="AA65" s="97"/>
      <c r="AB65" s="97"/>
      <c r="AC65" s="99"/>
      <c r="AD65" s="98"/>
      <c r="AE65" s="100"/>
      <c r="AF65" s="101" t="s">
        <v>834</v>
      </c>
      <c r="AG65" s="102"/>
      <c r="AH65" s="102"/>
      <c r="AI65" s="102"/>
      <c r="AJ65" s="103"/>
      <c r="AK65" s="106">
        <v>1868</v>
      </c>
      <c r="AL65" s="104" t="s">
        <v>1339</v>
      </c>
      <c r="AM65" s="104"/>
      <c r="AN65" s="104"/>
      <c r="AO65" s="104"/>
      <c r="AP65" s="105"/>
    </row>
    <row r="66" spans="1:42" ht="32.5" customHeight="1" x14ac:dyDescent="0.35">
      <c r="A66" s="91">
        <v>64</v>
      </c>
      <c r="B66" s="92">
        <v>42756</v>
      </c>
      <c r="C66" s="93" t="s">
        <v>40</v>
      </c>
      <c r="D66" s="94" t="s">
        <v>1209</v>
      </c>
      <c r="E66" s="93" t="s">
        <v>74</v>
      </c>
      <c r="F66" s="95" t="s">
        <v>130</v>
      </c>
      <c r="G66" s="96" t="s">
        <v>203</v>
      </c>
      <c r="H66" s="97"/>
      <c r="I66" s="97">
        <v>45</v>
      </c>
      <c r="J66" s="94" t="s">
        <v>1303</v>
      </c>
      <c r="K66" s="97" t="s">
        <v>369</v>
      </c>
      <c r="L66" s="97" t="s">
        <v>367</v>
      </c>
      <c r="M66" s="97" t="s">
        <v>35</v>
      </c>
      <c r="N66" s="94" t="s">
        <v>35</v>
      </c>
      <c r="O66" s="97" t="s">
        <v>40</v>
      </c>
      <c r="P66" s="98" t="s">
        <v>423</v>
      </c>
      <c r="Q66" s="92">
        <v>42873</v>
      </c>
      <c r="R66" s="93" t="s">
        <v>35</v>
      </c>
      <c r="S66" s="94" t="s">
        <v>35</v>
      </c>
      <c r="T66" s="93" t="s">
        <v>885</v>
      </c>
      <c r="U66" s="93" t="s">
        <v>892</v>
      </c>
      <c r="V66" s="93" t="s">
        <v>927</v>
      </c>
      <c r="W66" s="95" t="s">
        <v>1080</v>
      </c>
      <c r="X66" s="96" t="s">
        <v>870</v>
      </c>
      <c r="Y66" s="94" t="s">
        <v>1252</v>
      </c>
      <c r="Z66" s="97" t="s">
        <v>483</v>
      </c>
      <c r="AA66" s="97"/>
      <c r="AB66" s="97"/>
      <c r="AC66" s="99"/>
      <c r="AD66" s="98"/>
      <c r="AE66" s="100"/>
      <c r="AF66" s="101" t="s">
        <v>618</v>
      </c>
      <c r="AG66" s="102"/>
      <c r="AH66" s="102"/>
      <c r="AI66" s="102"/>
      <c r="AJ66" s="103"/>
      <c r="AK66" s="106">
        <v>2059</v>
      </c>
      <c r="AL66" s="104" t="s">
        <v>1339</v>
      </c>
      <c r="AM66" s="104"/>
      <c r="AN66" s="104"/>
      <c r="AO66" s="104"/>
      <c r="AP66" s="105"/>
    </row>
    <row r="67" spans="1:42" ht="32.5" customHeight="1" x14ac:dyDescent="0.35">
      <c r="A67" s="91">
        <v>65</v>
      </c>
      <c r="B67" s="92">
        <v>41553</v>
      </c>
      <c r="C67" s="93" t="s">
        <v>36</v>
      </c>
      <c r="D67" s="94" t="s">
        <v>1209</v>
      </c>
      <c r="E67" s="93" t="s">
        <v>67</v>
      </c>
      <c r="F67" s="95" t="s">
        <v>122</v>
      </c>
      <c r="G67" s="96" t="s">
        <v>250</v>
      </c>
      <c r="H67" s="97" t="s">
        <v>328</v>
      </c>
      <c r="I67" s="97">
        <v>18</v>
      </c>
      <c r="J67" s="94" t="s">
        <v>1301</v>
      </c>
      <c r="K67" s="97" t="s">
        <v>369</v>
      </c>
      <c r="L67" s="97" t="s">
        <v>367</v>
      </c>
      <c r="M67" s="97" t="s">
        <v>400</v>
      </c>
      <c r="N67" s="94" t="s">
        <v>373</v>
      </c>
      <c r="O67" s="97" t="s">
        <v>441</v>
      </c>
      <c r="P67" s="98"/>
      <c r="Q67" s="92">
        <v>42876</v>
      </c>
      <c r="R67" s="93" t="s">
        <v>35</v>
      </c>
      <c r="S67" s="94" t="s">
        <v>35</v>
      </c>
      <c r="T67" s="93" t="s">
        <v>885</v>
      </c>
      <c r="U67" s="93" t="s">
        <v>889</v>
      </c>
      <c r="V67" s="93" t="s">
        <v>992</v>
      </c>
      <c r="W67" s="95" t="s">
        <v>1152</v>
      </c>
      <c r="X67" s="96" t="s">
        <v>874</v>
      </c>
      <c r="Y67" s="94" t="s">
        <v>871</v>
      </c>
      <c r="Z67" s="97" t="s">
        <v>468</v>
      </c>
      <c r="AA67" s="97" t="s">
        <v>527</v>
      </c>
      <c r="AB67" s="97"/>
      <c r="AC67" s="99">
        <v>42981</v>
      </c>
      <c r="AD67" s="98" t="s">
        <v>857</v>
      </c>
      <c r="AE67" s="100"/>
      <c r="AF67" s="101" t="s">
        <v>746</v>
      </c>
      <c r="AG67" s="102"/>
      <c r="AH67" s="102"/>
      <c r="AI67" s="102"/>
      <c r="AJ67" s="103"/>
      <c r="AK67" s="106">
        <v>396</v>
      </c>
      <c r="AL67" s="104" t="s">
        <v>1339</v>
      </c>
      <c r="AM67" s="104"/>
      <c r="AN67" s="104"/>
      <c r="AO67" s="104"/>
      <c r="AP67" s="105"/>
    </row>
    <row r="68" spans="1:42" ht="32.5" customHeight="1" x14ac:dyDescent="0.35">
      <c r="A68" s="91">
        <v>66</v>
      </c>
      <c r="B68" s="92">
        <v>43095</v>
      </c>
      <c r="C68" s="93" t="s">
        <v>48</v>
      </c>
      <c r="D68" s="94" t="s">
        <v>1210</v>
      </c>
      <c r="E68" s="93" t="s">
        <v>84</v>
      </c>
      <c r="F68" s="95" t="s">
        <v>141</v>
      </c>
      <c r="G68" s="96" t="s">
        <v>217</v>
      </c>
      <c r="H68" s="97"/>
      <c r="I68" s="97" t="s">
        <v>35</v>
      </c>
      <c r="J68" s="94" t="s">
        <v>35</v>
      </c>
      <c r="K68" s="97" t="s">
        <v>369</v>
      </c>
      <c r="L68" s="97" t="s">
        <v>367</v>
      </c>
      <c r="M68" s="97" t="s">
        <v>35</v>
      </c>
      <c r="N68" s="94" t="s">
        <v>35</v>
      </c>
      <c r="O68" s="97" t="s">
        <v>48</v>
      </c>
      <c r="P68" s="98"/>
      <c r="Q68" s="92">
        <v>42876</v>
      </c>
      <c r="R68" s="93" t="s">
        <v>35</v>
      </c>
      <c r="S68" s="94" t="s">
        <v>35</v>
      </c>
      <c r="T68" s="93" t="s">
        <v>885</v>
      </c>
      <c r="U68" s="93" t="s">
        <v>893</v>
      </c>
      <c r="V68" s="93" t="s">
        <v>942</v>
      </c>
      <c r="W68" s="95" t="s">
        <v>1099</v>
      </c>
      <c r="X68" s="96" t="s">
        <v>870</v>
      </c>
      <c r="Y68" s="94" t="s">
        <v>1252</v>
      </c>
      <c r="Z68" s="97" t="s">
        <v>498</v>
      </c>
      <c r="AA68" s="97"/>
      <c r="AB68" s="97"/>
      <c r="AC68" s="99"/>
      <c r="AD68" s="98"/>
      <c r="AE68" s="100"/>
      <c r="AF68" s="101" t="s">
        <v>650</v>
      </c>
      <c r="AG68" s="102"/>
      <c r="AH68" s="102"/>
      <c r="AI68" s="102"/>
      <c r="AJ68" s="103"/>
      <c r="AK68" s="106">
        <v>2108</v>
      </c>
      <c r="AL68" s="104" t="s">
        <v>1339</v>
      </c>
      <c r="AM68" s="104"/>
      <c r="AN68" s="104"/>
      <c r="AO68" s="104"/>
      <c r="AP68" s="105"/>
    </row>
    <row r="69" spans="1:42" ht="32.5" customHeight="1" x14ac:dyDescent="0.35">
      <c r="A69" s="91">
        <v>67</v>
      </c>
      <c r="B69" s="92">
        <v>42485</v>
      </c>
      <c r="C69" s="93" t="s">
        <v>48</v>
      </c>
      <c r="D69" s="94" t="s">
        <v>1210</v>
      </c>
      <c r="E69" s="93" t="s">
        <v>90</v>
      </c>
      <c r="F69" s="95" t="s">
        <v>149</v>
      </c>
      <c r="G69" s="96" t="s">
        <v>230</v>
      </c>
      <c r="H69" s="97" t="s">
        <v>230</v>
      </c>
      <c r="I69" s="97">
        <v>30</v>
      </c>
      <c r="J69" s="94" t="s">
        <v>1301</v>
      </c>
      <c r="K69" s="97" t="s">
        <v>369</v>
      </c>
      <c r="L69" s="97" t="s">
        <v>367</v>
      </c>
      <c r="M69" s="97" t="s">
        <v>35</v>
      </c>
      <c r="N69" s="94" t="s">
        <v>35</v>
      </c>
      <c r="O69" s="97" t="s">
        <v>48</v>
      </c>
      <c r="P69" s="98" t="s">
        <v>433</v>
      </c>
      <c r="Q69" s="92">
        <v>42877</v>
      </c>
      <c r="R69" s="93" t="s">
        <v>35</v>
      </c>
      <c r="S69" s="94" t="s">
        <v>35</v>
      </c>
      <c r="T69" s="93" t="s">
        <v>885</v>
      </c>
      <c r="U69" s="93" t="s">
        <v>893</v>
      </c>
      <c r="V69" s="93" t="s">
        <v>962</v>
      </c>
      <c r="W69" s="95" t="s">
        <v>1113</v>
      </c>
      <c r="X69" s="96" t="s">
        <v>870</v>
      </c>
      <c r="Y69" s="94" t="s">
        <v>1252</v>
      </c>
      <c r="Z69" s="97"/>
      <c r="AA69" s="97"/>
      <c r="AB69" s="97"/>
      <c r="AC69" s="99"/>
      <c r="AD69" s="98" t="s">
        <v>863</v>
      </c>
      <c r="AE69" s="100"/>
      <c r="AF69" s="101" t="s">
        <v>681</v>
      </c>
      <c r="AG69" s="102" t="s">
        <v>682</v>
      </c>
      <c r="AH69" s="102"/>
      <c r="AI69" s="102"/>
      <c r="AJ69" s="103"/>
      <c r="AK69" s="106">
        <v>2005</v>
      </c>
      <c r="AL69" s="104" t="s">
        <v>1339</v>
      </c>
      <c r="AM69" s="104"/>
      <c r="AN69" s="104"/>
      <c r="AO69" s="104"/>
      <c r="AP69" s="105"/>
    </row>
    <row r="70" spans="1:42" ht="32.5" customHeight="1" x14ac:dyDescent="0.35">
      <c r="A70" s="91">
        <v>68</v>
      </c>
      <c r="B70" s="92">
        <v>41957</v>
      </c>
      <c r="C70" s="93" t="s">
        <v>47</v>
      </c>
      <c r="D70" s="94" t="s">
        <v>1212</v>
      </c>
      <c r="E70" s="93" t="s">
        <v>35</v>
      </c>
      <c r="F70" s="95" t="s">
        <v>182</v>
      </c>
      <c r="G70" s="96" t="s">
        <v>284</v>
      </c>
      <c r="H70" s="97"/>
      <c r="I70" s="97">
        <v>26</v>
      </c>
      <c r="J70" s="94" t="s">
        <v>1301</v>
      </c>
      <c r="K70" s="97" t="s">
        <v>369</v>
      </c>
      <c r="L70" s="97" t="s">
        <v>367</v>
      </c>
      <c r="M70" s="97" t="s">
        <v>35</v>
      </c>
      <c r="N70" s="94" t="s">
        <v>35</v>
      </c>
      <c r="O70" s="97" t="s">
        <v>35</v>
      </c>
      <c r="P70" s="98"/>
      <c r="Q70" s="92">
        <v>42880</v>
      </c>
      <c r="R70" s="93" t="s">
        <v>35</v>
      </c>
      <c r="S70" s="94" t="s">
        <v>35</v>
      </c>
      <c r="T70" s="93" t="s">
        <v>885</v>
      </c>
      <c r="U70" s="93" t="s">
        <v>1281</v>
      </c>
      <c r="V70" s="93" t="s">
        <v>1048</v>
      </c>
      <c r="W70" s="95" t="s">
        <v>1204</v>
      </c>
      <c r="X70" s="96" t="s">
        <v>871</v>
      </c>
      <c r="Y70" s="94" t="s">
        <v>871</v>
      </c>
      <c r="Z70" s="97"/>
      <c r="AA70" s="97"/>
      <c r="AB70" s="97"/>
      <c r="AC70" s="99"/>
      <c r="AD70" s="98" t="s">
        <v>868</v>
      </c>
      <c r="AE70" s="100"/>
      <c r="AF70" s="101" t="s">
        <v>836</v>
      </c>
      <c r="AG70" s="102" t="s">
        <v>837</v>
      </c>
      <c r="AH70" s="102" t="s">
        <v>838</v>
      </c>
      <c r="AI70" s="102"/>
      <c r="AJ70" s="103"/>
      <c r="AK70" s="106">
        <v>1698</v>
      </c>
      <c r="AL70" s="104" t="s">
        <v>1339</v>
      </c>
      <c r="AM70" s="104"/>
      <c r="AN70" s="104"/>
      <c r="AO70" s="104"/>
      <c r="AP70" s="105"/>
    </row>
    <row r="71" spans="1:42" ht="32.5" customHeight="1" x14ac:dyDescent="0.35">
      <c r="A71" s="91">
        <v>69</v>
      </c>
      <c r="B71" s="92">
        <v>41526</v>
      </c>
      <c r="C71" s="93" t="s">
        <v>52</v>
      </c>
      <c r="D71" s="94" t="s">
        <v>1211</v>
      </c>
      <c r="E71" s="93" t="s">
        <v>93</v>
      </c>
      <c r="F71" s="95" t="s">
        <v>172</v>
      </c>
      <c r="G71" s="96" t="s">
        <v>261</v>
      </c>
      <c r="H71" s="97"/>
      <c r="I71" s="97" t="s">
        <v>35</v>
      </c>
      <c r="J71" s="94" t="s">
        <v>35</v>
      </c>
      <c r="K71" s="97" t="s">
        <v>369</v>
      </c>
      <c r="L71" s="97" t="s">
        <v>367</v>
      </c>
      <c r="M71" s="97" t="s">
        <v>35</v>
      </c>
      <c r="N71" s="94" t="s">
        <v>35</v>
      </c>
      <c r="O71" s="97" t="s">
        <v>443</v>
      </c>
      <c r="P71" s="98"/>
      <c r="Q71" s="92">
        <v>42882</v>
      </c>
      <c r="R71" s="93" t="s">
        <v>35</v>
      </c>
      <c r="S71" s="94" t="s">
        <v>35</v>
      </c>
      <c r="T71" s="93" t="s">
        <v>890</v>
      </c>
      <c r="U71" s="93" t="s">
        <v>889</v>
      </c>
      <c r="V71" s="93" t="s">
        <v>1272</v>
      </c>
      <c r="W71" s="95" t="s">
        <v>1016</v>
      </c>
      <c r="X71" s="96" t="s">
        <v>870</v>
      </c>
      <c r="Y71" s="94" t="s">
        <v>1252</v>
      </c>
      <c r="Z71" s="97"/>
      <c r="AA71" s="97" t="s">
        <v>883</v>
      </c>
      <c r="AB71" s="97"/>
      <c r="AC71" s="99"/>
      <c r="AD71" s="98" t="s">
        <v>866</v>
      </c>
      <c r="AE71" s="100"/>
      <c r="AF71" s="101" t="s">
        <v>786</v>
      </c>
      <c r="AG71" s="102"/>
      <c r="AH71" s="102"/>
      <c r="AI71" s="102"/>
      <c r="AJ71" s="103"/>
      <c r="AK71" s="106">
        <v>267</v>
      </c>
      <c r="AL71" s="104" t="s">
        <v>1339</v>
      </c>
      <c r="AM71" s="104"/>
      <c r="AN71" s="104"/>
      <c r="AO71" s="104"/>
      <c r="AP71" s="105"/>
    </row>
    <row r="72" spans="1:42" ht="32.5" customHeight="1" x14ac:dyDescent="0.35">
      <c r="A72" s="91">
        <v>70</v>
      </c>
      <c r="B72" s="92">
        <v>41362</v>
      </c>
      <c r="C72" s="93" t="s">
        <v>40</v>
      </c>
      <c r="D72" s="94" t="s">
        <v>1209</v>
      </c>
      <c r="E72" s="93" t="s">
        <v>97</v>
      </c>
      <c r="F72" s="95" t="s">
        <v>159</v>
      </c>
      <c r="G72" s="96" t="s">
        <v>245</v>
      </c>
      <c r="H72" s="97"/>
      <c r="I72" s="97" t="s">
        <v>35</v>
      </c>
      <c r="J72" s="94" t="s">
        <v>35</v>
      </c>
      <c r="K72" s="97" t="s">
        <v>369</v>
      </c>
      <c r="L72" s="97" t="s">
        <v>367</v>
      </c>
      <c r="M72" s="97" t="s">
        <v>35</v>
      </c>
      <c r="N72" s="94" t="s">
        <v>35</v>
      </c>
      <c r="O72" s="97" t="s">
        <v>35</v>
      </c>
      <c r="P72" s="98"/>
      <c r="Q72" s="92">
        <v>42883</v>
      </c>
      <c r="R72" s="93" t="s">
        <v>361</v>
      </c>
      <c r="S72" s="94" t="s">
        <v>1223</v>
      </c>
      <c r="T72" s="93" t="s">
        <v>885</v>
      </c>
      <c r="U72" s="93" t="s">
        <v>886</v>
      </c>
      <c r="V72" s="93" t="s">
        <v>985</v>
      </c>
      <c r="W72" s="95" t="s">
        <v>1141</v>
      </c>
      <c r="X72" s="96" t="s">
        <v>870</v>
      </c>
      <c r="Y72" s="94" t="s">
        <v>1252</v>
      </c>
      <c r="Z72" s="97"/>
      <c r="AA72" s="97" t="s">
        <v>520</v>
      </c>
      <c r="AB72" s="97"/>
      <c r="AC72" s="99"/>
      <c r="AD72" s="98"/>
      <c r="AE72" s="100"/>
      <c r="AF72" s="101" t="s">
        <v>727</v>
      </c>
      <c r="AG72" s="102"/>
      <c r="AH72" s="102"/>
      <c r="AI72" s="102"/>
      <c r="AJ72" s="103"/>
      <c r="AK72" s="106">
        <v>55</v>
      </c>
      <c r="AL72" s="104" t="s">
        <v>1339</v>
      </c>
      <c r="AM72" s="104"/>
      <c r="AN72" s="104"/>
      <c r="AO72" s="104"/>
      <c r="AP72" s="105"/>
    </row>
    <row r="73" spans="1:42" ht="32.5" customHeight="1" x14ac:dyDescent="0.35">
      <c r="A73" s="91">
        <v>71</v>
      </c>
      <c r="B73" s="92">
        <v>42847</v>
      </c>
      <c r="C73" s="93" t="s">
        <v>40</v>
      </c>
      <c r="D73" s="94" t="s">
        <v>1209</v>
      </c>
      <c r="E73" s="93" t="s">
        <v>96</v>
      </c>
      <c r="F73" s="95" t="s">
        <v>167</v>
      </c>
      <c r="G73" s="96" t="s">
        <v>255</v>
      </c>
      <c r="H73" s="97"/>
      <c r="I73" s="97" t="s">
        <v>35</v>
      </c>
      <c r="J73" s="94" t="s">
        <v>35</v>
      </c>
      <c r="K73" s="97" t="s">
        <v>369</v>
      </c>
      <c r="L73" s="97" t="s">
        <v>367</v>
      </c>
      <c r="M73" s="97" t="s">
        <v>35</v>
      </c>
      <c r="N73" s="94" t="s">
        <v>35</v>
      </c>
      <c r="O73" s="97" t="s">
        <v>35</v>
      </c>
      <c r="P73" s="98"/>
      <c r="Q73" s="92">
        <v>42883</v>
      </c>
      <c r="R73" s="93" t="s">
        <v>361</v>
      </c>
      <c r="S73" s="94" t="s">
        <v>1223</v>
      </c>
      <c r="T73" s="93" t="s">
        <v>885</v>
      </c>
      <c r="U73" s="93" t="s">
        <v>893</v>
      </c>
      <c r="V73" s="93" t="s">
        <v>1008</v>
      </c>
      <c r="W73" s="95" t="s">
        <v>1170</v>
      </c>
      <c r="X73" s="96" t="s">
        <v>870</v>
      </c>
      <c r="Y73" s="94" t="s">
        <v>1252</v>
      </c>
      <c r="Z73" s="97" t="s">
        <v>516</v>
      </c>
      <c r="AA73" s="97" t="s">
        <v>535</v>
      </c>
      <c r="AB73" s="97"/>
      <c r="AC73" s="99"/>
      <c r="AD73" s="98"/>
      <c r="AE73" s="100"/>
      <c r="AF73" s="101" t="s">
        <v>773</v>
      </c>
      <c r="AG73" s="102"/>
      <c r="AH73" s="102"/>
      <c r="AI73" s="102"/>
      <c r="AJ73" s="103"/>
      <c r="AK73" s="106">
        <v>2069</v>
      </c>
      <c r="AL73" s="104" t="s">
        <v>1337</v>
      </c>
      <c r="AM73" s="104"/>
      <c r="AN73" s="104"/>
      <c r="AO73" s="104"/>
      <c r="AP73" s="105"/>
    </row>
    <row r="74" spans="1:42" ht="32.5" customHeight="1" x14ac:dyDescent="0.35">
      <c r="A74" s="91">
        <v>72</v>
      </c>
      <c r="B74" s="92">
        <v>42847</v>
      </c>
      <c r="C74" s="93" t="s">
        <v>40</v>
      </c>
      <c r="D74" s="94" t="s">
        <v>1209</v>
      </c>
      <c r="E74" s="93" t="s">
        <v>96</v>
      </c>
      <c r="F74" s="95" t="s">
        <v>156</v>
      </c>
      <c r="G74" s="96" t="s">
        <v>241</v>
      </c>
      <c r="H74" s="97"/>
      <c r="I74" s="97" t="s">
        <v>35</v>
      </c>
      <c r="J74" s="94" t="s">
        <v>35</v>
      </c>
      <c r="K74" s="97" t="s">
        <v>369</v>
      </c>
      <c r="L74" s="97" t="s">
        <v>367</v>
      </c>
      <c r="M74" s="97" t="s">
        <v>35</v>
      </c>
      <c r="N74" s="94" t="s">
        <v>35</v>
      </c>
      <c r="O74" s="97" t="s">
        <v>40</v>
      </c>
      <c r="P74" s="98" t="s">
        <v>438</v>
      </c>
      <c r="Q74" s="92">
        <v>42884</v>
      </c>
      <c r="R74" s="93" t="s">
        <v>35</v>
      </c>
      <c r="S74" s="94" t="s">
        <v>35</v>
      </c>
      <c r="T74" s="93" t="s">
        <v>885</v>
      </c>
      <c r="U74" s="93" t="s">
        <v>893</v>
      </c>
      <c r="V74" s="93" t="s">
        <v>1237</v>
      </c>
      <c r="W74" s="95" t="s">
        <v>1127</v>
      </c>
      <c r="X74" s="96" t="s">
        <v>870</v>
      </c>
      <c r="Y74" s="94" t="s">
        <v>1252</v>
      </c>
      <c r="Z74" s="97" t="s">
        <v>516</v>
      </c>
      <c r="AA74" s="97" t="s">
        <v>517</v>
      </c>
      <c r="AB74" s="97"/>
      <c r="AC74" s="99"/>
      <c r="AD74" s="98"/>
      <c r="AE74" s="100"/>
      <c r="AF74" s="101" t="s">
        <v>707</v>
      </c>
      <c r="AG74" s="102"/>
      <c r="AH74" s="102"/>
      <c r="AI74" s="102"/>
      <c r="AJ74" s="103"/>
      <c r="AK74" s="106">
        <v>2073</v>
      </c>
      <c r="AL74" s="104" t="s">
        <v>1339</v>
      </c>
      <c r="AM74" s="104"/>
      <c r="AN74" s="104"/>
      <c r="AO74" s="104"/>
      <c r="AP74" s="105"/>
    </row>
    <row r="75" spans="1:42" ht="32.5" customHeight="1" x14ac:dyDescent="0.35">
      <c r="A75" s="91">
        <v>73</v>
      </c>
      <c r="B75" s="92">
        <v>41362</v>
      </c>
      <c r="C75" s="93" t="s">
        <v>40</v>
      </c>
      <c r="D75" s="94" t="s">
        <v>1209</v>
      </c>
      <c r="E75" s="93" t="s">
        <v>97</v>
      </c>
      <c r="F75" s="95" t="s">
        <v>159</v>
      </c>
      <c r="G75" s="96" t="s">
        <v>245</v>
      </c>
      <c r="H75" s="97"/>
      <c r="I75" s="97" t="s">
        <v>35</v>
      </c>
      <c r="J75" s="94" t="s">
        <v>35</v>
      </c>
      <c r="K75" s="97" t="s">
        <v>369</v>
      </c>
      <c r="L75" s="97" t="s">
        <v>367</v>
      </c>
      <c r="M75" s="97" t="s">
        <v>35</v>
      </c>
      <c r="N75" s="94" t="s">
        <v>35</v>
      </c>
      <c r="O75" s="97" t="s">
        <v>35</v>
      </c>
      <c r="P75" s="98"/>
      <c r="Q75" s="92">
        <v>42885</v>
      </c>
      <c r="R75" s="93" t="s">
        <v>361</v>
      </c>
      <c r="S75" s="94" t="s">
        <v>1223</v>
      </c>
      <c r="T75" s="93" t="s">
        <v>885</v>
      </c>
      <c r="U75" s="93" t="s">
        <v>889</v>
      </c>
      <c r="V75" s="93" t="s">
        <v>986</v>
      </c>
      <c r="W75" s="95" t="s">
        <v>1142</v>
      </c>
      <c r="X75" s="96" t="s">
        <v>870</v>
      </c>
      <c r="Y75" s="94" t="s">
        <v>1252</v>
      </c>
      <c r="Z75" s="97"/>
      <c r="AA75" s="97" t="s">
        <v>520</v>
      </c>
      <c r="AB75" s="97"/>
      <c r="AC75" s="99"/>
      <c r="AD75" s="98"/>
      <c r="AE75" s="100"/>
      <c r="AF75" s="101" t="s">
        <v>728</v>
      </c>
      <c r="AG75" s="102"/>
      <c r="AH75" s="102"/>
      <c r="AI75" s="102"/>
      <c r="AJ75" s="103"/>
      <c r="AK75" s="106">
        <v>56</v>
      </c>
      <c r="AL75" s="104" t="s">
        <v>1339</v>
      </c>
      <c r="AM75" s="104"/>
      <c r="AN75" s="104"/>
      <c r="AO75" s="104"/>
      <c r="AP75" s="105"/>
    </row>
    <row r="76" spans="1:42" ht="32.5" customHeight="1" x14ac:dyDescent="0.35">
      <c r="A76" s="91">
        <v>74</v>
      </c>
      <c r="B76" s="92">
        <v>42847</v>
      </c>
      <c r="C76" s="93" t="s">
        <v>40</v>
      </c>
      <c r="D76" s="94" t="s">
        <v>1209</v>
      </c>
      <c r="E76" s="93" t="s">
        <v>96</v>
      </c>
      <c r="F76" s="95" t="s">
        <v>156</v>
      </c>
      <c r="G76" s="96" t="s">
        <v>241</v>
      </c>
      <c r="H76" s="97"/>
      <c r="I76" s="97" t="s">
        <v>35</v>
      </c>
      <c r="J76" s="94" t="s">
        <v>35</v>
      </c>
      <c r="K76" s="97" t="s">
        <v>369</v>
      </c>
      <c r="L76" s="97" t="s">
        <v>367</v>
      </c>
      <c r="M76" s="97" t="s">
        <v>35</v>
      </c>
      <c r="N76" s="94" t="s">
        <v>35</v>
      </c>
      <c r="O76" s="97" t="s">
        <v>40</v>
      </c>
      <c r="P76" s="98" t="s">
        <v>438</v>
      </c>
      <c r="Q76" s="92">
        <v>42885</v>
      </c>
      <c r="R76" s="93" t="s">
        <v>35</v>
      </c>
      <c r="S76" s="94" t="s">
        <v>35</v>
      </c>
      <c r="T76" s="93" t="s">
        <v>885</v>
      </c>
      <c r="U76" s="93" t="s">
        <v>892</v>
      </c>
      <c r="V76" s="93" t="s">
        <v>975</v>
      </c>
      <c r="W76" s="95" t="s">
        <v>1131</v>
      </c>
      <c r="X76" s="96" t="s">
        <v>870</v>
      </c>
      <c r="Y76" s="94" t="s">
        <v>1252</v>
      </c>
      <c r="Z76" s="97" t="s">
        <v>516</v>
      </c>
      <c r="AA76" s="97" t="s">
        <v>517</v>
      </c>
      <c r="AB76" s="97"/>
      <c r="AC76" s="99"/>
      <c r="AD76" s="98"/>
      <c r="AE76" s="100"/>
      <c r="AF76" s="101" t="s">
        <v>712</v>
      </c>
      <c r="AG76" s="102"/>
      <c r="AH76" s="102"/>
      <c r="AI76" s="102"/>
      <c r="AJ76" s="103"/>
      <c r="AK76" s="106">
        <v>2074</v>
      </c>
      <c r="AL76" s="104" t="s">
        <v>1339</v>
      </c>
      <c r="AM76" s="104"/>
      <c r="AN76" s="104"/>
      <c r="AO76" s="104"/>
      <c r="AP76" s="105"/>
    </row>
    <row r="77" spans="1:42" ht="32.5" customHeight="1" x14ac:dyDescent="0.35">
      <c r="A77" s="91">
        <v>75</v>
      </c>
      <c r="B77" s="92">
        <v>41647</v>
      </c>
      <c r="C77" s="93" t="s">
        <v>36</v>
      </c>
      <c r="D77" s="94" t="s">
        <v>1209</v>
      </c>
      <c r="E77" s="93" t="s">
        <v>99</v>
      </c>
      <c r="F77" s="95" t="s">
        <v>161</v>
      </c>
      <c r="G77" s="96" t="s">
        <v>248</v>
      </c>
      <c r="H77" s="97" t="s">
        <v>326</v>
      </c>
      <c r="I77" s="97">
        <v>19</v>
      </c>
      <c r="J77" s="94" t="s">
        <v>1301</v>
      </c>
      <c r="K77" s="97" t="s">
        <v>369</v>
      </c>
      <c r="L77" s="97" t="s">
        <v>367</v>
      </c>
      <c r="M77" s="97" t="s">
        <v>373</v>
      </c>
      <c r="N77" s="94" t="s">
        <v>373</v>
      </c>
      <c r="O77" s="97" t="s">
        <v>435</v>
      </c>
      <c r="P77" s="98"/>
      <c r="Q77" s="92">
        <v>42887</v>
      </c>
      <c r="R77" s="93" t="s">
        <v>35</v>
      </c>
      <c r="S77" s="94" t="s">
        <v>35</v>
      </c>
      <c r="T77" s="93" t="s">
        <v>885</v>
      </c>
      <c r="U77" s="93" t="s">
        <v>886</v>
      </c>
      <c r="V77" s="93" t="s">
        <v>990</v>
      </c>
      <c r="W77" s="95" t="s">
        <v>1145</v>
      </c>
      <c r="X77" s="96" t="s">
        <v>871</v>
      </c>
      <c r="Y77" s="94" t="s">
        <v>871</v>
      </c>
      <c r="Z77" s="97" t="s">
        <v>523</v>
      </c>
      <c r="AA77" s="97" t="s">
        <v>524</v>
      </c>
      <c r="AB77" s="97"/>
      <c r="AC77" s="99"/>
      <c r="AD77" s="98"/>
      <c r="AE77" s="100"/>
      <c r="AF77" s="101" t="s">
        <v>734</v>
      </c>
      <c r="AG77" s="102" t="s">
        <v>735</v>
      </c>
      <c r="AH77" s="102"/>
      <c r="AI77" s="102"/>
      <c r="AJ77" s="103"/>
      <c r="AK77" s="106">
        <v>974</v>
      </c>
      <c r="AL77" s="104" t="s">
        <v>1339</v>
      </c>
      <c r="AM77" s="104"/>
      <c r="AN77" s="104"/>
      <c r="AO77" s="104"/>
      <c r="AP77" s="105"/>
    </row>
    <row r="78" spans="1:42" ht="32.5" customHeight="1" x14ac:dyDescent="0.35">
      <c r="A78" s="91">
        <v>76</v>
      </c>
      <c r="B78" s="92">
        <v>42847</v>
      </c>
      <c r="C78" s="93" t="s">
        <v>40</v>
      </c>
      <c r="D78" s="94" t="s">
        <v>1209</v>
      </c>
      <c r="E78" s="93" t="s">
        <v>96</v>
      </c>
      <c r="F78" s="95" t="s">
        <v>156</v>
      </c>
      <c r="G78" s="96" t="s">
        <v>241</v>
      </c>
      <c r="H78" s="97"/>
      <c r="I78" s="97" t="s">
        <v>35</v>
      </c>
      <c r="J78" s="94" t="s">
        <v>35</v>
      </c>
      <c r="K78" s="97" t="s">
        <v>369</v>
      </c>
      <c r="L78" s="97" t="s">
        <v>367</v>
      </c>
      <c r="M78" s="97" t="s">
        <v>35</v>
      </c>
      <c r="N78" s="94" t="s">
        <v>35</v>
      </c>
      <c r="O78" s="97" t="s">
        <v>40</v>
      </c>
      <c r="P78" s="98" t="s">
        <v>438</v>
      </c>
      <c r="Q78" s="92">
        <v>42890</v>
      </c>
      <c r="R78" s="93" t="s">
        <v>35</v>
      </c>
      <c r="S78" s="94" t="s">
        <v>35</v>
      </c>
      <c r="T78" s="93" t="s">
        <v>885</v>
      </c>
      <c r="U78" s="93" t="s">
        <v>893</v>
      </c>
      <c r="V78" s="93" t="s">
        <v>972</v>
      </c>
      <c r="W78" s="95" t="s">
        <v>1128</v>
      </c>
      <c r="X78" s="96" t="s">
        <v>870</v>
      </c>
      <c r="Y78" s="94" t="s">
        <v>1252</v>
      </c>
      <c r="Z78" s="97" t="s">
        <v>516</v>
      </c>
      <c r="AA78" s="97" t="s">
        <v>517</v>
      </c>
      <c r="AB78" s="97"/>
      <c r="AC78" s="99"/>
      <c r="AD78" s="98"/>
      <c r="AE78" s="100"/>
      <c r="AF78" s="101" t="s">
        <v>708</v>
      </c>
      <c r="AG78" s="102"/>
      <c r="AH78" s="102"/>
      <c r="AI78" s="102"/>
      <c r="AJ78" s="103"/>
      <c r="AK78" s="106">
        <v>2075</v>
      </c>
      <c r="AL78" s="104" t="s">
        <v>1339</v>
      </c>
      <c r="AM78" s="104"/>
      <c r="AN78" s="104"/>
      <c r="AO78" s="104"/>
      <c r="AP78" s="105"/>
    </row>
    <row r="79" spans="1:42" ht="32.5" customHeight="1" x14ac:dyDescent="0.35">
      <c r="A79" s="91">
        <v>77</v>
      </c>
      <c r="B79" s="92">
        <v>41362</v>
      </c>
      <c r="C79" s="93" t="s">
        <v>40</v>
      </c>
      <c r="D79" s="94" t="s">
        <v>1209</v>
      </c>
      <c r="E79" s="93" t="s">
        <v>97</v>
      </c>
      <c r="F79" s="95" t="s">
        <v>159</v>
      </c>
      <c r="G79" s="96" t="s">
        <v>245</v>
      </c>
      <c r="H79" s="97"/>
      <c r="I79" s="97" t="s">
        <v>35</v>
      </c>
      <c r="J79" s="94" t="s">
        <v>35</v>
      </c>
      <c r="K79" s="97" t="s">
        <v>369</v>
      </c>
      <c r="L79" s="97" t="s">
        <v>367</v>
      </c>
      <c r="M79" s="97" t="s">
        <v>35</v>
      </c>
      <c r="N79" s="94" t="s">
        <v>35</v>
      </c>
      <c r="O79" s="97" t="s">
        <v>35</v>
      </c>
      <c r="P79" s="98"/>
      <c r="Q79" s="92">
        <v>42893</v>
      </c>
      <c r="R79" s="93" t="s">
        <v>361</v>
      </c>
      <c r="S79" s="94" t="s">
        <v>1223</v>
      </c>
      <c r="T79" s="93" t="s">
        <v>885</v>
      </c>
      <c r="U79" s="93" t="s">
        <v>893</v>
      </c>
      <c r="V79" s="93" t="s">
        <v>987</v>
      </c>
      <c r="W79" s="95" t="s">
        <v>1258</v>
      </c>
      <c r="X79" s="96" t="s">
        <v>870</v>
      </c>
      <c r="Y79" s="94" t="s">
        <v>1252</v>
      </c>
      <c r="Z79" s="97"/>
      <c r="AA79" s="97" t="s">
        <v>520</v>
      </c>
      <c r="AB79" s="97"/>
      <c r="AC79" s="99"/>
      <c r="AD79" s="98"/>
      <c r="AE79" s="100"/>
      <c r="AF79" s="101" t="s">
        <v>729</v>
      </c>
      <c r="AG79" s="102" t="s">
        <v>730</v>
      </c>
      <c r="AH79" s="102"/>
      <c r="AI79" s="102"/>
      <c r="AJ79" s="103"/>
      <c r="AK79" s="106">
        <v>57</v>
      </c>
      <c r="AL79" s="104" t="s">
        <v>1338</v>
      </c>
      <c r="AM79" s="104"/>
      <c r="AN79" s="104"/>
      <c r="AO79" s="104"/>
      <c r="AP79" s="105"/>
    </row>
    <row r="80" spans="1:42" ht="32.5" customHeight="1" x14ac:dyDescent="0.35">
      <c r="A80" s="91">
        <v>78</v>
      </c>
      <c r="B80" s="92">
        <v>41698</v>
      </c>
      <c r="C80" s="93" t="s">
        <v>37</v>
      </c>
      <c r="D80" s="94" t="s">
        <v>1210</v>
      </c>
      <c r="E80" s="93" t="s">
        <v>58</v>
      </c>
      <c r="F80" s="95" t="s">
        <v>112</v>
      </c>
      <c r="G80" s="96" t="s">
        <v>186</v>
      </c>
      <c r="H80" s="97" t="s">
        <v>289</v>
      </c>
      <c r="I80" s="97">
        <v>23</v>
      </c>
      <c r="J80" s="94" t="s">
        <v>1301</v>
      </c>
      <c r="K80" s="97" t="s">
        <v>369</v>
      </c>
      <c r="L80" s="97" t="s">
        <v>367</v>
      </c>
      <c r="M80" s="97" t="s">
        <v>370</v>
      </c>
      <c r="N80" s="94" t="s">
        <v>373</v>
      </c>
      <c r="O80" s="97" t="s">
        <v>37</v>
      </c>
      <c r="P80" s="98"/>
      <c r="Q80" s="92">
        <v>42894</v>
      </c>
      <c r="R80" s="93" t="s">
        <v>35</v>
      </c>
      <c r="S80" s="94" t="s">
        <v>35</v>
      </c>
      <c r="T80" s="93" t="s">
        <v>885</v>
      </c>
      <c r="U80" s="93" t="s">
        <v>886</v>
      </c>
      <c r="V80" s="93" t="s">
        <v>891</v>
      </c>
      <c r="W80" s="95" t="s">
        <v>1056</v>
      </c>
      <c r="X80" s="96" t="s">
        <v>869</v>
      </c>
      <c r="Y80" s="94" t="s">
        <v>1227</v>
      </c>
      <c r="Z80" s="97" t="s">
        <v>449</v>
      </c>
      <c r="AA80" s="97" t="s">
        <v>450</v>
      </c>
      <c r="AB80" s="97" t="s">
        <v>451</v>
      </c>
      <c r="AC80" s="99">
        <v>42259</v>
      </c>
      <c r="AD80" s="98" t="s">
        <v>848</v>
      </c>
      <c r="AE80" s="100"/>
      <c r="AF80" s="101" t="s">
        <v>564</v>
      </c>
      <c r="AG80" s="102" t="s">
        <v>565</v>
      </c>
      <c r="AH80" s="102" t="s">
        <v>566</v>
      </c>
      <c r="AI80" s="102"/>
      <c r="AJ80" s="103"/>
      <c r="AK80" s="106">
        <v>1300</v>
      </c>
      <c r="AL80" s="104" t="s">
        <v>1337</v>
      </c>
      <c r="AM80" s="104"/>
      <c r="AN80" s="104"/>
      <c r="AO80" s="104"/>
      <c r="AP80" s="105"/>
    </row>
    <row r="81" spans="1:42" ht="32.5" customHeight="1" x14ac:dyDescent="0.35">
      <c r="A81" s="91">
        <v>79</v>
      </c>
      <c r="B81" s="92">
        <v>41760</v>
      </c>
      <c r="C81" s="93" t="s">
        <v>36</v>
      </c>
      <c r="D81" s="94" t="s">
        <v>1209</v>
      </c>
      <c r="E81" s="93" t="s">
        <v>68</v>
      </c>
      <c r="F81" s="95" t="s">
        <v>124</v>
      </c>
      <c r="G81" s="96" t="s">
        <v>214</v>
      </c>
      <c r="H81" s="97" t="s">
        <v>310</v>
      </c>
      <c r="I81" s="97" t="s">
        <v>35</v>
      </c>
      <c r="J81" s="94" t="s">
        <v>35</v>
      </c>
      <c r="K81" s="97" t="s">
        <v>369</v>
      </c>
      <c r="L81" s="97" t="s">
        <v>367</v>
      </c>
      <c r="M81" s="97" t="s">
        <v>35</v>
      </c>
      <c r="N81" s="94" t="s">
        <v>35</v>
      </c>
      <c r="O81" s="97" t="s">
        <v>36</v>
      </c>
      <c r="P81" s="98" t="s">
        <v>419</v>
      </c>
      <c r="Q81" s="92">
        <v>42894</v>
      </c>
      <c r="R81" s="93" t="s">
        <v>35</v>
      </c>
      <c r="S81" s="94" t="s">
        <v>35</v>
      </c>
      <c r="T81" s="93" t="s">
        <v>894</v>
      </c>
      <c r="U81" s="93" t="s">
        <v>889</v>
      </c>
      <c r="V81" s="93" t="s">
        <v>1277</v>
      </c>
      <c r="W81" s="95"/>
      <c r="X81" s="96" t="s">
        <v>870</v>
      </c>
      <c r="Y81" s="94" t="s">
        <v>1252</v>
      </c>
      <c r="Z81" s="97" t="s">
        <v>472</v>
      </c>
      <c r="AA81" s="97" t="s">
        <v>473</v>
      </c>
      <c r="AB81" s="97"/>
      <c r="AC81" s="99">
        <v>42841</v>
      </c>
      <c r="AD81" s="98" t="s">
        <v>850</v>
      </c>
      <c r="AE81" s="100"/>
      <c r="AF81" s="101" t="s">
        <v>646</v>
      </c>
      <c r="AG81" s="102"/>
      <c r="AH81" s="102"/>
      <c r="AI81" s="102"/>
      <c r="AJ81" s="103"/>
      <c r="AK81" s="106">
        <v>1488</v>
      </c>
      <c r="AL81" s="104" t="s">
        <v>1337</v>
      </c>
      <c r="AM81" s="104"/>
      <c r="AN81" s="104"/>
      <c r="AO81" s="104"/>
      <c r="AP81" s="105"/>
    </row>
    <row r="82" spans="1:42" ht="32.5" customHeight="1" x14ac:dyDescent="0.35">
      <c r="A82" s="91">
        <v>80</v>
      </c>
      <c r="B82" s="92">
        <v>42298</v>
      </c>
      <c r="C82" s="93" t="s">
        <v>39</v>
      </c>
      <c r="D82" s="94" t="s">
        <v>1209</v>
      </c>
      <c r="E82" s="93" t="s">
        <v>83</v>
      </c>
      <c r="F82" s="95" t="s">
        <v>157</v>
      </c>
      <c r="G82" s="96" t="s">
        <v>242</v>
      </c>
      <c r="H82" s="97" t="s">
        <v>324</v>
      </c>
      <c r="I82" s="99">
        <v>23686</v>
      </c>
      <c r="J82" s="94" t="s">
        <v>1218</v>
      </c>
      <c r="K82" s="97" t="s">
        <v>369</v>
      </c>
      <c r="L82" s="97" t="s">
        <v>367</v>
      </c>
      <c r="M82" s="97" t="s">
        <v>398</v>
      </c>
      <c r="N82" s="94" t="s">
        <v>1214</v>
      </c>
      <c r="O82" s="97" t="s">
        <v>39</v>
      </c>
      <c r="P82" s="98" t="s">
        <v>439</v>
      </c>
      <c r="Q82" s="92">
        <v>42897</v>
      </c>
      <c r="R82" s="93" t="s">
        <v>344</v>
      </c>
      <c r="S82" s="94" t="s">
        <v>1224</v>
      </c>
      <c r="T82" s="93" t="s">
        <v>885</v>
      </c>
      <c r="U82" s="93" t="s">
        <v>886</v>
      </c>
      <c r="V82" s="93" t="s">
        <v>978</v>
      </c>
      <c r="W82" s="95" t="s">
        <v>1133</v>
      </c>
      <c r="X82" s="96" t="s">
        <v>870</v>
      </c>
      <c r="Y82" s="94" t="s">
        <v>1252</v>
      </c>
      <c r="Z82" s="97" t="s">
        <v>518</v>
      </c>
      <c r="AA82" s="97" t="s">
        <v>519</v>
      </c>
      <c r="AB82" s="97"/>
      <c r="AC82" s="99"/>
      <c r="AD82" s="98"/>
      <c r="AE82" s="100"/>
      <c r="AF82" s="101" t="s">
        <v>715</v>
      </c>
      <c r="AG82" s="102" t="s">
        <v>716</v>
      </c>
      <c r="AH82" s="102"/>
      <c r="AI82" s="102"/>
      <c r="AJ82" s="103"/>
      <c r="AK82" s="106">
        <v>1880</v>
      </c>
      <c r="AL82" s="104" t="s">
        <v>1339</v>
      </c>
      <c r="AM82" s="104"/>
      <c r="AN82" s="104"/>
      <c r="AO82" s="104"/>
      <c r="AP82" s="105"/>
    </row>
    <row r="83" spans="1:42" ht="32.5" customHeight="1" x14ac:dyDescent="0.35">
      <c r="A83" s="91">
        <v>81</v>
      </c>
      <c r="B83" s="92">
        <v>41698</v>
      </c>
      <c r="C83" s="93" t="s">
        <v>37</v>
      </c>
      <c r="D83" s="94" t="s">
        <v>1210</v>
      </c>
      <c r="E83" s="93" t="s">
        <v>58</v>
      </c>
      <c r="F83" s="95" t="s">
        <v>112</v>
      </c>
      <c r="G83" s="96" t="s">
        <v>207</v>
      </c>
      <c r="H83" s="97" t="s">
        <v>305</v>
      </c>
      <c r="I83" s="97">
        <v>24</v>
      </c>
      <c r="J83" s="94" t="s">
        <v>1301</v>
      </c>
      <c r="K83" s="97" t="s">
        <v>369</v>
      </c>
      <c r="L83" s="97" t="s">
        <v>367</v>
      </c>
      <c r="M83" s="97" t="s">
        <v>386</v>
      </c>
      <c r="N83" s="94" t="s">
        <v>373</v>
      </c>
      <c r="O83" s="97" t="s">
        <v>37</v>
      </c>
      <c r="P83" s="98"/>
      <c r="Q83" s="92">
        <v>42898</v>
      </c>
      <c r="R83" s="93" t="s">
        <v>35</v>
      </c>
      <c r="S83" s="94" t="s">
        <v>35</v>
      </c>
      <c r="T83" s="93" t="s">
        <v>885</v>
      </c>
      <c r="U83" s="93" t="s">
        <v>886</v>
      </c>
      <c r="V83" s="93" t="s">
        <v>932</v>
      </c>
      <c r="W83" s="95" t="s">
        <v>1085</v>
      </c>
      <c r="X83" s="96" t="s">
        <v>869</v>
      </c>
      <c r="Y83" s="94" t="s">
        <v>1227</v>
      </c>
      <c r="Z83" s="97" t="s">
        <v>449</v>
      </c>
      <c r="AA83" s="97" t="s">
        <v>450</v>
      </c>
      <c r="AB83" s="97"/>
      <c r="AC83" s="99">
        <v>42922</v>
      </c>
      <c r="AD83" s="98" t="s">
        <v>845</v>
      </c>
      <c r="AE83" s="100"/>
      <c r="AF83" s="101" t="s">
        <v>625</v>
      </c>
      <c r="AG83" s="102" t="s">
        <v>626</v>
      </c>
      <c r="AH83" s="102" t="s">
        <v>627</v>
      </c>
      <c r="AI83" s="102" t="s">
        <v>628</v>
      </c>
      <c r="AJ83" s="103"/>
      <c r="AK83" s="106">
        <v>1312</v>
      </c>
      <c r="AL83" s="104" t="s">
        <v>1339</v>
      </c>
      <c r="AM83" s="104"/>
      <c r="AN83" s="104"/>
      <c r="AO83" s="104"/>
      <c r="AP83" s="105"/>
    </row>
    <row r="84" spans="1:42" ht="32.5" customHeight="1" x14ac:dyDescent="0.35">
      <c r="A84" s="91">
        <v>82</v>
      </c>
      <c r="B84" s="92">
        <v>41868</v>
      </c>
      <c r="C84" s="93" t="s">
        <v>39</v>
      </c>
      <c r="D84" s="94" t="s">
        <v>1209</v>
      </c>
      <c r="E84" s="93" t="s">
        <v>94</v>
      </c>
      <c r="F84" s="95" t="s">
        <v>153</v>
      </c>
      <c r="G84" s="96" t="s">
        <v>237</v>
      </c>
      <c r="H84" s="97"/>
      <c r="I84" s="97" t="s">
        <v>35</v>
      </c>
      <c r="J84" s="94" t="s">
        <v>35</v>
      </c>
      <c r="K84" s="97" t="s">
        <v>369</v>
      </c>
      <c r="L84" s="97" t="s">
        <v>367</v>
      </c>
      <c r="M84" s="97" t="s">
        <v>35</v>
      </c>
      <c r="N84" s="94" t="s">
        <v>35</v>
      </c>
      <c r="O84" s="97" t="s">
        <v>35</v>
      </c>
      <c r="P84" s="98"/>
      <c r="Q84" s="92">
        <v>42898</v>
      </c>
      <c r="R84" s="93" t="s">
        <v>359</v>
      </c>
      <c r="S84" s="94" t="s">
        <v>1224</v>
      </c>
      <c r="T84" s="93" t="s">
        <v>885</v>
      </c>
      <c r="U84" s="93" t="s">
        <v>893</v>
      </c>
      <c r="V84" s="93" t="s">
        <v>1240</v>
      </c>
      <c r="W84" s="95" t="s">
        <v>1121</v>
      </c>
      <c r="X84" s="96" t="s">
        <v>870</v>
      </c>
      <c r="Y84" s="94" t="s">
        <v>1252</v>
      </c>
      <c r="Z84" s="97" t="s">
        <v>512</v>
      </c>
      <c r="AA84" s="97" t="s">
        <v>513</v>
      </c>
      <c r="AB84" s="97"/>
      <c r="AC84" s="99"/>
      <c r="AD84" s="98"/>
      <c r="AE84" s="100"/>
      <c r="AF84" s="101" t="s">
        <v>698</v>
      </c>
      <c r="AG84" s="102"/>
      <c r="AH84" s="102"/>
      <c r="AI84" s="102"/>
      <c r="AJ84" s="103"/>
      <c r="AK84" s="106">
        <v>1641</v>
      </c>
      <c r="AL84" s="104" t="s">
        <v>1337</v>
      </c>
      <c r="AM84" s="104"/>
      <c r="AN84" s="104"/>
      <c r="AO84" s="104"/>
      <c r="AP84" s="105"/>
    </row>
    <row r="85" spans="1:42" ht="32.5" customHeight="1" x14ac:dyDescent="0.35">
      <c r="A85" s="91">
        <v>83</v>
      </c>
      <c r="B85" s="92">
        <v>41698</v>
      </c>
      <c r="C85" s="93" t="s">
        <v>37</v>
      </c>
      <c r="D85" s="94" t="s">
        <v>1210</v>
      </c>
      <c r="E85" s="93" t="s">
        <v>58</v>
      </c>
      <c r="F85" s="95" t="s">
        <v>112</v>
      </c>
      <c r="G85" s="96" t="s">
        <v>198</v>
      </c>
      <c r="H85" s="97" t="s">
        <v>299</v>
      </c>
      <c r="I85" s="97">
        <v>27</v>
      </c>
      <c r="J85" s="94" t="s">
        <v>1301</v>
      </c>
      <c r="K85" s="97" t="s">
        <v>369</v>
      </c>
      <c r="L85" s="97" t="s">
        <v>367</v>
      </c>
      <c r="M85" s="97" t="s">
        <v>381</v>
      </c>
      <c r="N85" s="94" t="s">
        <v>1279</v>
      </c>
      <c r="O85" s="97" t="s">
        <v>37</v>
      </c>
      <c r="P85" s="98"/>
      <c r="Q85" s="92">
        <v>42899</v>
      </c>
      <c r="R85" s="93" t="s">
        <v>35</v>
      </c>
      <c r="S85" s="94" t="s">
        <v>35</v>
      </c>
      <c r="T85" s="93" t="s">
        <v>885</v>
      </c>
      <c r="U85" s="93" t="s">
        <v>1281</v>
      </c>
      <c r="V85" s="93" t="s">
        <v>1243</v>
      </c>
      <c r="W85" s="95" t="s">
        <v>1242</v>
      </c>
      <c r="X85" s="96" t="s">
        <v>869</v>
      </c>
      <c r="Y85" s="94" t="s">
        <v>1227</v>
      </c>
      <c r="Z85" s="97" t="s">
        <v>449</v>
      </c>
      <c r="AA85" s="97" t="s">
        <v>450</v>
      </c>
      <c r="AB85" s="97" t="s">
        <v>477</v>
      </c>
      <c r="AC85" s="99">
        <v>42922</v>
      </c>
      <c r="AD85" s="98" t="s">
        <v>845</v>
      </c>
      <c r="AE85" s="100"/>
      <c r="AF85" s="101" t="s">
        <v>603</v>
      </c>
      <c r="AG85" s="102" t="s">
        <v>604</v>
      </c>
      <c r="AH85" s="102"/>
      <c r="AI85" s="102"/>
      <c r="AJ85" s="103"/>
      <c r="AK85" s="106">
        <v>1307</v>
      </c>
      <c r="AL85" s="104" t="s">
        <v>1339</v>
      </c>
      <c r="AM85" s="104"/>
      <c r="AN85" s="104"/>
      <c r="AO85" s="104"/>
      <c r="AP85" s="105"/>
    </row>
    <row r="86" spans="1:42" ht="32.5" customHeight="1" x14ac:dyDescent="0.35">
      <c r="A86" s="91">
        <v>84</v>
      </c>
      <c r="B86" s="92">
        <v>41963</v>
      </c>
      <c r="C86" s="93" t="s">
        <v>36</v>
      </c>
      <c r="D86" s="94" t="s">
        <v>1209</v>
      </c>
      <c r="E86" s="93" t="s">
        <v>35</v>
      </c>
      <c r="F86" s="95" t="s">
        <v>132</v>
      </c>
      <c r="G86" s="96" t="s">
        <v>205</v>
      </c>
      <c r="H86" s="97" t="s">
        <v>303</v>
      </c>
      <c r="I86" s="97" t="s">
        <v>35</v>
      </c>
      <c r="J86" s="94" t="s">
        <v>35</v>
      </c>
      <c r="K86" s="97" t="s">
        <v>369</v>
      </c>
      <c r="L86" s="97" t="s">
        <v>367</v>
      </c>
      <c r="M86" s="97" t="s">
        <v>385</v>
      </c>
      <c r="N86" s="94" t="s">
        <v>1214</v>
      </c>
      <c r="O86" s="97" t="s">
        <v>36</v>
      </c>
      <c r="P86" s="98"/>
      <c r="Q86" s="92">
        <v>42899</v>
      </c>
      <c r="R86" s="93" t="s">
        <v>344</v>
      </c>
      <c r="S86" s="94" t="s">
        <v>1224</v>
      </c>
      <c r="T86" s="93" t="s">
        <v>885</v>
      </c>
      <c r="U86" s="93" t="s">
        <v>888</v>
      </c>
      <c r="V86" s="93" t="s">
        <v>929</v>
      </c>
      <c r="W86" s="95" t="s">
        <v>1082</v>
      </c>
      <c r="X86" s="96" t="s">
        <v>870</v>
      </c>
      <c r="Y86" s="94" t="s">
        <v>1252</v>
      </c>
      <c r="Z86" s="97" t="s">
        <v>486</v>
      </c>
      <c r="AA86" s="97" t="s">
        <v>487</v>
      </c>
      <c r="AB86" s="97"/>
      <c r="AC86" s="99"/>
      <c r="AD86" s="98"/>
      <c r="AE86" s="100"/>
      <c r="AF86" s="101" t="s">
        <v>620</v>
      </c>
      <c r="AG86" s="102" t="s">
        <v>621</v>
      </c>
      <c r="AH86" s="102" t="s">
        <v>622</v>
      </c>
      <c r="AI86" s="102"/>
      <c r="AJ86" s="103"/>
      <c r="AK86" s="106">
        <v>1701</v>
      </c>
      <c r="AL86" s="104" t="s">
        <v>1339</v>
      </c>
      <c r="AM86" s="104"/>
      <c r="AN86" s="104"/>
      <c r="AO86" s="104"/>
      <c r="AP86" s="105"/>
    </row>
    <row r="87" spans="1:42" ht="32.5" customHeight="1" x14ac:dyDescent="0.35">
      <c r="A87" s="91">
        <v>85</v>
      </c>
      <c r="B87" s="92">
        <v>41803</v>
      </c>
      <c r="C87" s="93" t="s">
        <v>41</v>
      </c>
      <c r="D87" s="94" t="s">
        <v>1210</v>
      </c>
      <c r="E87" s="93" t="s">
        <v>107</v>
      </c>
      <c r="F87" s="95" t="s">
        <v>178</v>
      </c>
      <c r="G87" s="96" t="s">
        <v>269</v>
      </c>
      <c r="H87" s="97"/>
      <c r="I87" s="97" t="s">
        <v>35</v>
      </c>
      <c r="J87" s="94" t="s">
        <v>35</v>
      </c>
      <c r="K87" s="97" t="s">
        <v>369</v>
      </c>
      <c r="L87" s="97" t="s">
        <v>367</v>
      </c>
      <c r="M87" s="97" t="s">
        <v>35</v>
      </c>
      <c r="N87" s="94" t="s">
        <v>35</v>
      </c>
      <c r="O87" s="97" t="s">
        <v>444</v>
      </c>
      <c r="P87" s="98"/>
      <c r="Q87" s="92">
        <v>42900</v>
      </c>
      <c r="R87" s="93" t="s">
        <v>35</v>
      </c>
      <c r="S87" s="94" t="s">
        <v>35</v>
      </c>
      <c r="T87" s="93" t="s">
        <v>885</v>
      </c>
      <c r="U87" s="93" t="s">
        <v>886</v>
      </c>
      <c r="V87" s="93" t="s">
        <v>1030</v>
      </c>
      <c r="W87" s="95" t="s">
        <v>1188</v>
      </c>
      <c r="X87" s="96" t="s">
        <v>870</v>
      </c>
      <c r="Y87" s="94" t="s">
        <v>1252</v>
      </c>
      <c r="Z87" s="97"/>
      <c r="AA87" s="97" t="s">
        <v>554</v>
      </c>
      <c r="AB87" s="97"/>
      <c r="AC87" s="99"/>
      <c r="AD87" s="98"/>
      <c r="AE87" s="100"/>
      <c r="AF87" s="101" t="s">
        <v>808</v>
      </c>
      <c r="AG87" s="102"/>
      <c r="AH87" s="102"/>
      <c r="AI87" s="102"/>
      <c r="AJ87" s="103"/>
      <c r="AK87" s="106">
        <v>1562</v>
      </c>
      <c r="AL87" s="104" t="s">
        <v>1339</v>
      </c>
      <c r="AM87" s="104"/>
      <c r="AN87" s="104"/>
      <c r="AO87" s="104"/>
      <c r="AP87" s="105"/>
    </row>
    <row r="88" spans="1:42" ht="32.5" customHeight="1" x14ac:dyDescent="0.35">
      <c r="A88" s="91">
        <v>86</v>
      </c>
      <c r="B88" s="92">
        <v>42642</v>
      </c>
      <c r="C88" s="93" t="s">
        <v>36</v>
      </c>
      <c r="D88" s="94" t="s">
        <v>1209</v>
      </c>
      <c r="E88" s="93" t="s">
        <v>62</v>
      </c>
      <c r="F88" s="95" t="s">
        <v>117</v>
      </c>
      <c r="G88" s="96" t="s">
        <v>189</v>
      </c>
      <c r="H88" s="97"/>
      <c r="I88" s="97" t="s">
        <v>35</v>
      </c>
      <c r="J88" s="94" t="s">
        <v>35</v>
      </c>
      <c r="K88" s="97" t="s">
        <v>369</v>
      </c>
      <c r="L88" s="97" t="s">
        <v>367</v>
      </c>
      <c r="M88" s="97" t="s">
        <v>35</v>
      </c>
      <c r="N88" s="94" t="s">
        <v>35</v>
      </c>
      <c r="O88" s="97" t="s">
        <v>43</v>
      </c>
      <c r="P88" s="98"/>
      <c r="Q88" s="92">
        <v>42900</v>
      </c>
      <c r="R88" s="93" t="s">
        <v>35</v>
      </c>
      <c r="S88" s="94" t="s">
        <v>35</v>
      </c>
      <c r="T88" s="93" t="s">
        <v>890</v>
      </c>
      <c r="U88" s="93" t="s">
        <v>889</v>
      </c>
      <c r="V88" s="93" t="s">
        <v>1271</v>
      </c>
      <c r="W88" s="95"/>
      <c r="X88" s="96" t="s">
        <v>872</v>
      </c>
      <c r="Y88" s="94" t="s">
        <v>1252</v>
      </c>
      <c r="Z88" s="97" t="s">
        <v>460</v>
      </c>
      <c r="AA88" s="97" t="s">
        <v>461</v>
      </c>
      <c r="AB88" s="97"/>
      <c r="AC88" s="99"/>
      <c r="AD88" s="98"/>
      <c r="AE88" s="100"/>
      <c r="AF88" s="101" t="s">
        <v>571</v>
      </c>
      <c r="AG88" s="102"/>
      <c r="AH88" s="102"/>
      <c r="AI88" s="102"/>
      <c r="AJ88" s="103"/>
      <c r="AK88" s="106">
        <v>2031</v>
      </c>
      <c r="AL88" s="104" t="s">
        <v>1337</v>
      </c>
      <c r="AM88" s="104"/>
      <c r="AN88" s="104"/>
      <c r="AO88" s="104"/>
      <c r="AP88" s="105"/>
    </row>
    <row r="89" spans="1:42" ht="32.5" customHeight="1" x14ac:dyDescent="0.35">
      <c r="A89" s="91">
        <v>87</v>
      </c>
      <c r="B89" s="92">
        <v>41698</v>
      </c>
      <c r="C89" s="93" t="s">
        <v>37</v>
      </c>
      <c r="D89" s="94" t="s">
        <v>1210</v>
      </c>
      <c r="E89" s="93" t="s">
        <v>58</v>
      </c>
      <c r="F89" s="95" t="s">
        <v>176</v>
      </c>
      <c r="G89" s="96" t="s">
        <v>268</v>
      </c>
      <c r="H89" s="97" t="s">
        <v>337</v>
      </c>
      <c r="I89" s="97">
        <v>21</v>
      </c>
      <c r="J89" s="94" t="s">
        <v>1301</v>
      </c>
      <c r="K89" s="97" t="s">
        <v>369</v>
      </c>
      <c r="L89" s="97" t="s">
        <v>367</v>
      </c>
      <c r="M89" s="97" t="s">
        <v>407</v>
      </c>
      <c r="N89" s="94" t="s">
        <v>373</v>
      </c>
      <c r="O89" s="97" t="s">
        <v>417</v>
      </c>
      <c r="P89" s="98"/>
      <c r="Q89" s="92">
        <v>42901</v>
      </c>
      <c r="R89" s="93" t="s">
        <v>35</v>
      </c>
      <c r="S89" s="94" t="s">
        <v>35</v>
      </c>
      <c r="T89" s="93" t="s">
        <v>885</v>
      </c>
      <c r="U89" s="93" t="s">
        <v>1281</v>
      </c>
      <c r="V89" s="93" t="s">
        <v>1274</v>
      </c>
      <c r="W89" s="95" t="s">
        <v>1187</v>
      </c>
      <c r="X89" s="96" t="s">
        <v>869</v>
      </c>
      <c r="Y89" s="94" t="s">
        <v>1227</v>
      </c>
      <c r="Z89" s="97" t="s">
        <v>548</v>
      </c>
      <c r="AA89" s="97" t="s">
        <v>553</v>
      </c>
      <c r="AB89" s="97"/>
      <c r="AC89" s="99">
        <v>42194</v>
      </c>
      <c r="AD89" s="98" t="s">
        <v>848</v>
      </c>
      <c r="AE89" s="100"/>
      <c r="AF89" s="101" t="s">
        <v>806</v>
      </c>
      <c r="AG89" s="102" t="s">
        <v>807</v>
      </c>
      <c r="AH89" s="102"/>
      <c r="AI89" s="102"/>
      <c r="AJ89" s="103"/>
      <c r="AK89" s="106">
        <v>1378</v>
      </c>
      <c r="AL89" s="104" t="s">
        <v>1339</v>
      </c>
      <c r="AM89" s="104"/>
      <c r="AN89" s="104"/>
      <c r="AO89" s="104"/>
      <c r="AP89" s="105"/>
    </row>
    <row r="90" spans="1:42" ht="32.5" customHeight="1" x14ac:dyDescent="0.35">
      <c r="A90" s="91">
        <v>88</v>
      </c>
      <c r="B90" s="92">
        <v>41553</v>
      </c>
      <c r="C90" s="93" t="s">
        <v>36</v>
      </c>
      <c r="D90" s="94" t="s">
        <v>1209</v>
      </c>
      <c r="E90" s="93" t="s">
        <v>67</v>
      </c>
      <c r="F90" s="95" t="s">
        <v>122</v>
      </c>
      <c r="G90" s="96" t="s">
        <v>250</v>
      </c>
      <c r="H90" s="97" t="s">
        <v>328</v>
      </c>
      <c r="I90" s="97">
        <v>18</v>
      </c>
      <c r="J90" s="94" t="s">
        <v>1301</v>
      </c>
      <c r="K90" s="97" t="s">
        <v>369</v>
      </c>
      <c r="L90" s="97" t="s">
        <v>367</v>
      </c>
      <c r="M90" s="97" t="s">
        <v>400</v>
      </c>
      <c r="N90" s="94" t="s">
        <v>373</v>
      </c>
      <c r="O90" s="97" t="s">
        <v>441</v>
      </c>
      <c r="P90" s="98"/>
      <c r="Q90" s="92">
        <v>42904</v>
      </c>
      <c r="R90" s="93" t="s">
        <v>35</v>
      </c>
      <c r="S90" s="94" t="s">
        <v>35</v>
      </c>
      <c r="T90" s="93" t="s">
        <v>885</v>
      </c>
      <c r="U90" s="93" t="s">
        <v>886</v>
      </c>
      <c r="V90" s="93" t="s">
        <v>993</v>
      </c>
      <c r="W90" s="95" t="s">
        <v>1153</v>
      </c>
      <c r="X90" s="96" t="s">
        <v>874</v>
      </c>
      <c r="Y90" s="94" t="s">
        <v>871</v>
      </c>
      <c r="Z90" s="97" t="s">
        <v>468</v>
      </c>
      <c r="AA90" s="97" t="s">
        <v>527</v>
      </c>
      <c r="AB90" s="97"/>
      <c r="AC90" s="99">
        <v>42981</v>
      </c>
      <c r="AD90" s="98" t="s">
        <v>857</v>
      </c>
      <c r="AE90" s="100"/>
      <c r="AF90" s="101" t="s">
        <v>747</v>
      </c>
      <c r="AG90" s="102"/>
      <c r="AH90" s="102"/>
      <c r="AI90" s="102"/>
      <c r="AJ90" s="103"/>
      <c r="AK90" s="106">
        <v>397</v>
      </c>
      <c r="AL90" s="104" t="s">
        <v>1339</v>
      </c>
      <c r="AM90" s="104"/>
      <c r="AN90" s="104"/>
      <c r="AO90" s="104"/>
      <c r="AP90" s="105"/>
    </row>
    <row r="91" spans="1:42" ht="32.5" customHeight="1" x14ac:dyDescent="0.35">
      <c r="A91" s="91">
        <v>89</v>
      </c>
      <c r="B91" s="92">
        <v>42639</v>
      </c>
      <c r="C91" s="93" t="s">
        <v>36</v>
      </c>
      <c r="D91" s="94" t="s">
        <v>1209</v>
      </c>
      <c r="E91" s="93" t="s">
        <v>59</v>
      </c>
      <c r="F91" s="95" t="s">
        <v>118</v>
      </c>
      <c r="G91" s="96" t="s">
        <v>232</v>
      </c>
      <c r="H91" s="97"/>
      <c r="I91" s="97" t="s">
        <v>35</v>
      </c>
      <c r="J91" s="94" t="s">
        <v>35</v>
      </c>
      <c r="K91" s="97" t="s">
        <v>369</v>
      </c>
      <c r="L91" s="97" t="s">
        <v>367</v>
      </c>
      <c r="M91" s="97" t="s">
        <v>397</v>
      </c>
      <c r="N91" s="94" t="s">
        <v>1214</v>
      </c>
      <c r="O91" s="97" t="s">
        <v>35</v>
      </c>
      <c r="P91" s="98"/>
      <c r="Q91" s="92">
        <v>42904</v>
      </c>
      <c r="R91" s="93" t="s">
        <v>35</v>
      </c>
      <c r="S91" s="94" t="s">
        <v>35</v>
      </c>
      <c r="T91" s="93" t="s">
        <v>885</v>
      </c>
      <c r="U91" s="93" t="s">
        <v>888</v>
      </c>
      <c r="V91" s="93" t="s">
        <v>964</v>
      </c>
      <c r="W91" s="95" t="s">
        <v>1115</v>
      </c>
      <c r="X91" s="96" t="s">
        <v>870</v>
      </c>
      <c r="Y91" s="94" t="s">
        <v>1252</v>
      </c>
      <c r="Z91" s="97" t="s">
        <v>462</v>
      </c>
      <c r="AA91" s="97" t="s">
        <v>463</v>
      </c>
      <c r="AB91" s="97"/>
      <c r="AC91" s="99"/>
      <c r="AD91" s="98"/>
      <c r="AE91" s="100"/>
      <c r="AF91" s="101" t="s">
        <v>685</v>
      </c>
      <c r="AG91" s="102" t="s">
        <v>686</v>
      </c>
      <c r="AH91" s="102"/>
      <c r="AI91" s="102"/>
      <c r="AJ91" s="103"/>
      <c r="AK91" s="106">
        <v>2029</v>
      </c>
      <c r="AL91" s="104" t="s">
        <v>1339</v>
      </c>
      <c r="AM91" s="104"/>
      <c r="AN91" s="104"/>
      <c r="AO91" s="104"/>
      <c r="AP91" s="105"/>
    </row>
    <row r="92" spans="1:42" ht="32.5" customHeight="1" x14ac:dyDescent="0.35">
      <c r="A92" s="91">
        <v>90</v>
      </c>
      <c r="B92" s="92" t="s">
        <v>34</v>
      </c>
      <c r="C92" s="93" t="s">
        <v>35</v>
      </c>
      <c r="D92" s="94" t="s">
        <v>35</v>
      </c>
      <c r="E92" s="93" t="s">
        <v>35</v>
      </c>
      <c r="F92" s="95" t="s">
        <v>35</v>
      </c>
      <c r="G92" s="96" t="s">
        <v>276</v>
      </c>
      <c r="H92" s="97"/>
      <c r="I92" s="97" t="s">
        <v>35</v>
      </c>
      <c r="J92" s="94" t="s">
        <v>35</v>
      </c>
      <c r="K92" s="97" t="s">
        <v>369</v>
      </c>
      <c r="L92" s="97" t="s">
        <v>367</v>
      </c>
      <c r="M92" s="97" t="s">
        <v>35</v>
      </c>
      <c r="N92" s="94" t="s">
        <v>35</v>
      </c>
      <c r="O92" s="97" t="s">
        <v>35</v>
      </c>
      <c r="P92" s="98"/>
      <c r="Q92" s="92">
        <v>42905</v>
      </c>
      <c r="R92" s="93" t="s">
        <v>346</v>
      </c>
      <c r="S92" s="94" t="s">
        <v>1224</v>
      </c>
      <c r="T92" s="93" t="s">
        <v>885</v>
      </c>
      <c r="U92" s="93" t="s">
        <v>888</v>
      </c>
      <c r="V92" s="93" t="s">
        <v>1038</v>
      </c>
      <c r="W92" s="95" t="s">
        <v>1196</v>
      </c>
      <c r="X92" s="96" t="s">
        <v>875</v>
      </c>
      <c r="Y92" s="94" t="s">
        <v>35</v>
      </c>
      <c r="Z92" s="97"/>
      <c r="AA92" s="97"/>
      <c r="AB92" s="97"/>
      <c r="AC92" s="99"/>
      <c r="AD92" s="98"/>
      <c r="AE92" s="100"/>
      <c r="AF92" s="101" t="s">
        <v>822</v>
      </c>
      <c r="AG92" s="102" t="s">
        <v>823</v>
      </c>
      <c r="AH92" s="102" t="s">
        <v>824</v>
      </c>
      <c r="AI92" s="102"/>
      <c r="AJ92" s="103"/>
      <c r="AK92" s="106">
        <v>2310</v>
      </c>
      <c r="AL92" s="104" t="s">
        <v>1339</v>
      </c>
      <c r="AM92" s="104"/>
      <c r="AN92" s="104"/>
      <c r="AO92" s="104"/>
      <c r="AP92" s="105"/>
    </row>
    <row r="93" spans="1:42" ht="32.5" customHeight="1" x14ac:dyDescent="0.35">
      <c r="A93" s="91">
        <v>91</v>
      </c>
      <c r="B93" s="92">
        <v>42485</v>
      </c>
      <c r="C93" s="93" t="s">
        <v>38</v>
      </c>
      <c r="D93" s="94" t="s">
        <v>1210</v>
      </c>
      <c r="E93" s="93" t="s">
        <v>35</v>
      </c>
      <c r="F93" s="95" t="s">
        <v>140</v>
      </c>
      <c r="G93" s="96" t="s">
        <v>216</v>
      </c>
      <c r="H93" s="97" t="s">
        <v>216</v>
      </c>
      <c r="I93" s="97" t="s">
        <v>35</v>
      </c>
      <c r="J93" s="94" t="s">
        <v>35</v>
      </c>
      <c r="K93" s="97" t="s">
        <v>369</v>
      </c>
      <c r="L93" s="97" t="s">
        <v>367</v>
      </c>
      <c r="M93" s="97" t="s">
        <v>390</v>
      </c>
      <c r="N93" s="94" t="s">
        <v>1220</v>
      </c>
      <c r="O93" s="97" t="s">
        <v>427</v>
      </c>
      <c r="P93" s="98"/>
      <c r="Q93" s="92">
        <v>42906</v>
      </c>
      <c r="R93" s="93" t="s">
        <v>35</v>
      </c>
      <c r="S93" s="94" t="s">
        <v>35</v>
      </c>
      <c r="T93" s="93" t="s">
        <v>897</v>
      </c>
      <c r="U93" s="93" t="s">
        <v>889</v>
      </c>
      <c r="V93" s="93" t="s">
        <v>941</v>
      </c>
      <c r="W93" s="95" t="s">
        <v>1098</v>
      </c>
      <c r="X93" s="96" t="s">
        <v>870</v>
      </c>
      <c r="Y93" s="94" t="s">
        <v>1252</v>
      </c>
      <c r="Z93" s="97"/>
      <c r="AA93" s="97" t="s">
        <v>497</v>
      </c>
      <c r="AB93" s="97"/>
      <c r="AC93" s="99"/>
      <c r="AD93" s="98"/>
      <c r="AE93" s="100"/>
      <c r="AF93" s="101" t="s">
        <v>649</v>
      </c>
      <c r="AG93" s="102"/>
      <c r="AH93" s="102"/>
      <c r="AI93" s="102"/>
      <c r="AJ93" s="103"/>
      <c r="AK93" s="106">
        <v>2004</v>
      </c>
      <c r="AL93" s="104" t="s">
        <v>1337</v>
      </c>
      <c r="AM93" s="104"/>
      <c r="AN93" s="104"/>
      <c r="AO93" s="104"/>
      <c r="AP93" s="105"/>
    </row>
    <row r="94" spans="1:42" ht="32.5" customHeight="1" x14ac:dyDescent="0.35">
      <c r="A94" s="91">
        <v>92</v>
      </c>
      <c r="B94" s="92" t="s">
        <v>35</v>
      </c>
      <c r="C94" s="93" t="s">
        <v>35</v>
      </c>
      <c r="D94" s="94" t="s">
        <v>35</v>
      </c>
      <c r="E94" s="93" t="s">
        <v>35</v>
      </c>
      <c r="F94" s="95" t="s">
        <v>35</v>
      </c>
      <c r="G94" s="96" t="s">
        <v>287</v>
      </c>
      <c r="H94" s="97"/>
      <c r="I94" s="97" t="s">
        <v>35</v>
      </c>
      <c r="J94" s="94" t="s">
        <v>35</v>
      </c>
      <c r="K94" s="97" t="s">
        <v>369</v>
      </c>
      <c r="L94" s="97" t="s">
        <v>367</v>
      </c>
      <c r="M94" s="97" t="s">
        <v>35</v>
      </c>
      <c r="N94" s="94" t="s">
        <v>35</v>
      </c>
      <c r="O94" s="97" t="s">
        <v>35</v>
      </c>
      <c r="P94" s="98"/>
      <c r="Q94" s="92">
        <v>42906</v>
      </c>
      <c r="R94" s="93" t="s">
        <v>344</v>
      </c>
      <c r="S94" s="94" t="s">
        <v>1224</v>
      </c>
      <c r="T94" s="93" t="s">
        <v>885</v>
      </c>
      <c r="U94" s="93" t="s">
        <v>893</v>
      </c>
      <c r="V94" s="93" t="s">
        <v>1054</v>
      </c>
      <c r="W94" s="95" t="s">
        <v>1208</v>
      </c>
      <c r="X94" s="96" t="s">
        <v>870</v>
      </c>
      <c r="Y94" s="94" t="s">
        <v>1252</v>
      </c>
      <c r="Z94" s="97"/>
      <c r="AA94" s="97"/>
      <c r="AB94" s="97"/>
      <c r="AC94" s="99"/>
      <c r="AD94" s="98"/>
      <c r="AE94" s="100"/>
      <c r="AF94" s="101" t="s">
        <v>844</v>
      </c>
      <c r="AG94" s="102" t="s">
        <v>556</v>
      </c>
      <c r="AH94" s="102"/>
      <c r="AI94" s="102"/>
      <c r="AJ94" s="103"/>
      <c r="AK94" s="106">
        <v>2397</v>
      </c>
      <c r="AL94" s="104" t="s">
        <v>1339</v>
      </c>
      <c r="AM94" s="104"/>
      <c r="AN94" s="104"/>
      <c r="AO94" s="104"/>
      <c r="AP94" s="105"/>
    </row>
    <row r="95" spans="1:42" ht="32.5" customHeight="1" x14ac:dyDescent="0.35">
      <c r="A95" s="91">
        <v>93</v>
      </c>
      <c r="B95" s="92">
        <v>41743</v>
      </c>
      <c r="C95" s="93" t="s">
        <v>37</v>
      </c>
      <c r="D95" s="94" t="s">
        <v>1210</v>
      </c>
      <c r="E95" s="93" t="s">
        <v>77</v>
      </c>
      <c r="F95" s="95" t="s">
        <v>162</v>
      </c>
      <c r="G95" s="96" t="s">
        <v>249</v>
      </c>
      <c r="H95" s="97" t="s">
        <v>327</v>
      </c>
      <c r="I95" s="97">
        <v>27</v>
      </c>
      <c r="J95" s="94" t="s">
        <v>1301</v>
      </c>
      <c r="K95" s="97" t="s">
        <v>369</v>
      </c>
      <c r="L95" s="97" t="s">
        <v>367</v>
      </c>
      <c r="M95" s="97" t="s">
        <v>399</v>
      </c>
      <c r="N95" s="94" t="s">
        <v>1214</v>
      </c>
      <c r="O95" s="97" t="s">
        <v>35</v>
      </c>
      <c r="P95" s="98"/>
      <c r="Q95" s="92">
        <v>42907</v>
      </c>
      <c r="R95" s="93" t="s">
        <v>35</v>
      </c>
      <c r="S95" s="94" t="s">
        <v>35</v>
      </c>
      <c r="T95" s="93" t="s">
        <v>890</v>
      </c>
      <c r="U95" s="93" t="s">
        <v>889</v>
      </c>
      <c r="V95" s="93" t="s">
        <v>1268</v>
      </c>
      <c r="W95" s="95"/>
      <c r="X95" s="96" t="s">
        <v>871</v>
      </c>
      <c r="Y95" s="94" t="s">
        <v>871</v>
      </c>
      <c r="Z95" s="97" t="s">
        <v>525</v>
      </c>
      <c r="AA95" s="97" t="s">
        <v>526</v>
      </c>
      <c r="AB95" s="97"/>
      <c r="AC95" s="99">
        <v>42023</v>
      </c>
      <c r="AD95" s="98" t="s">
        <v>865</v>
      </c>
      <c r="AE95" s="100"/>
      <c r="AF95" s="101" t="s">
        <v>743</v>
      </c>
      <c r="AG95" s="102"/>
      <c r="AH95" s="102"/>
      <c r="AI95" s="102"/>
      <c r="AJ95" s="103"/>
      <c r="AK95" s="106">
        <v>1460</v>
      </c>
      <c r="AL95" s="104" t="s">
        <v>1337</v>
      </c>
      <c r="AM95" s="104"/>
      <c r="AN95" s="104"/>
      <c r="AO95" s="104"/>
      <c r="AP95" s="105"/>
    </row>
    <row r="96" spans="1:42" ht="32.5" customHeight="1" x14ac:dyDescent="0.35">
      <c r="A96" s="91">
        <v>94</v>
      </c>
      <c r="B96" s="92">
        <v>42919</v>
      </c>
      <c r="C96" s="93" t="s">
        <v>50</v>
      </c>
      <c r="D96" s="94" t="s">
        <v>1210</v>
      </c>
      <c r="E96" s="93" t="s">
        <v>109</v>
      </c>
      <c r="F96" s="95" t="s">
        <v>183</v>
      </c>
      <c r="G96" s="96" t="s">
        <v>286</v>
      </c>
      <c r="H96" s="97" t="s">
        <v>339</v>
      </c>
      <c r="I96" s="97" t="s">
        <v>35</v>
      </c>
      <c r="J96" s="94" t="s">
        <v>35</v>
      </c>
      <c r="K96" s="97" t="s">
        <v>369</v>
      </c>
      <c r="L96" s="97" t="s">
        <v>367</v>
      </c>
      <c r="M96" s="97" t="s">
        <v>409</v>
      </c>
      <c r="N96" s="94" t="s">
        <v>373</v>
      </c>
      <c r="O96" s="97" t="s">
        <v>437</v>
      </c>
      <c r="P96" s="98"/>
      <c r="Q96" s="92">
        <v>42907</v>
      </c>
      <c r="R96" s="93" t="s">
        <v>35</v>
      </c>
      <c r="S96" s="94" t="s">
        <v>35</v>
      </c>
      <c r="T96" s="93" t="s">
        <v>885</v>
      </c>
      <c r="U96" s="93" t="s">
        <v>888</v>
      </c>
      <c r="V96" s="93" t="s">
        <v>1052</v>
      </c>
      <c r="W96" s="95" t="s">
        <v>1206</v>
      </c>
      <c r="X96" s="96" t="s">
        <v>870</v>
      </c>
      <c r="Y96" s="94" t="s">
        <v>1252</v>
      </c>
      <c r="Z96" s="97"/>
      <c r="AA96" s="97" t="s">
        <v>555</v>
      </c>
      <c r="AB96" s="97"/>
      <c r="AC96" s="99"/>
      <c r="AD96" s="98"/>
      <c r="AE96" s="100"/>
      <c r="AF96" s="101" t="s">
        <v>841</v>
      </c>
      <c r="AG96" s="102" t="s">
        <v>842</v>
      </c>
      <c r="AH96" s="102"/>
      <c r="AI96" s="102"/>
      <c r="AJ96" s="103"/>
      <c r="AK96" s="106">
        <v>2085</v>
      </c>
      <c r="AL96" s="104" t="s">
        <v>1339</v>
      </c>
      <c r="AM96" s="104"/>
      <c r="AN96" s="104"/>
      <c r="AO96" s="104"/>
      <c r="AP96" s="105"/>
    </row>
    <row r="97" spans="1:42" ht="32.5" customHeight="1" x14ac:dyDescent="0.35">
      <c r="A97" s="91">
        <v>95</v>
      </c>
      <c r="B97" s="92">
        <v>42919</v>
      </c>
      <c r="C97" s="93" t="s">
        <v>50</v>
      </c>
      <c r="D97" s="94" t="s">
        <v>1210</v>
      </c>
      <c r="E97" s="93" t="s">
        <v>109</v>
      </c>
      <c r="F97" s="95" t="s">
        <v>183</v>
      </c>
      <c r="G97" s="96" t="s">
        <v>286</v>
      </c>
      <c r="H97" s="97" t="s">
        <v>339</v>
      </c>
      <c r="I97" s="97" t="s">
        <v>35</v>
      </c>
      <c r="J97" s="94" t="s">
        <v>35</v>
      </c>
      <c r="K97" s="97" t="s">
        <v>369</v>
      </c>
      <c r="L97" s="97" t="s">
        <v>367</v>
      </c>
      <c r="M97" s="97" t="s">
        <v>409</v>
      </c>
      <c r="N97" s="94" t="s">
        <v>373</v>
      </c>
      <c r="O97" s="97" t="s">
        <v>437</v>
      </c>
      <c r="P97" s="98"/>
      <c r="Q97" s="92">
        <v>42909</v>
      </c>
      <c r="R97" s="93" t="s">
        <v>365</v>
      </c>
      <c r="S97" s="94" t="s">
        <v>1223</v>
      </c>
      <c r="T97" s="93" t="s">
        <v>885</v>
      </c>
      <c r="U97" s="93" t="s">
        <v>886</v>
      </c>
      <c r="V97" s="93" t="s">
        <v>1053</v>
      </c>
      <c r="W97" s="95" t="s">
        <v>1207</v>
      </c>
      <c r="X97" s="96" t="s">
        <v>870</v>
      </c>
      <c r="Y97" s="94" t="s">
        <v>1252</v>
      </c>
      <c r="Z97" s="97"/>
      <c r="AA97" s="97" t="s">
        <v>555</v>
      </c>
      <c r="AB97" s="97"/>
      <c r="AC97" s="99"/>
      <c r="AD97" s="98"/>
      <c r="AE97" s="100"/>
      <c r="AF97" s="101" t="s">
        <v>843</v>
      </c>
      <c r="AG97" s="102"/>
      <c r="AH97" s="102"/>
      <c r="AI97" s="102"/>
      <c r="AJ97" s="103"/>
      <c r="AK97" s="106">
        <v>2086</v>
      </c>
      <c r="AL97" s="104" t="s">
        <v>1339</v>
      </c>
      <c r="AM97" s="104"/>
      <c r="AN97" s="104"/>
      <c r="AO97" s="104"/>
      <c r="AP97" s="105"/>
    </row>
    <row r="98" spans="1:42" ht="32.5" customHeight="1" x14ac:dyDescent="0.35">
      <c r="A98" s="91">
        <v>96</v>
      </c>
      <c r="B98" s="92">
        <v>42919</v>
      </c>
      <c r="C98" s="93" t="s">
        <v>50</v>
      </c>
      <c r="D98" s="94" t="s">
        <v>1210</v>
      </c>
      <c r="E98" s="93" t="s">
        <v>109</v>
      </c>
      <c r="F98" s="95" t="s">
        <v>183</v>
      </c>
      <c r="G98" s="96" t="s">
        <v>286</v>
      </c>
      <c r="H98" s="97" t="s">
        <v>339</v>
      </c>
      <c r="I98" s="97" t="s">
        <v>35</v>
      </c>
      <c r="J98" s="94" t="s">
        <v>35</v>
      </c>
      <c r="K98" s="97" t="s">
        <v>369</v>
      </c>
      <c r="L98" s="97" t="s">
        <v>367</v>
      </c>
      <c r="M98" s="97" t="s">
        <v>409</v>
      </c>
      <c r="N98" s="94" t="s">
        <v>373</v>
      </c>
      <c r="O98" s="97" t="s">
        <v>437</v>
      </c>
      <c r="P98" s="98"/>
      <c r="Q98" s="92">
        <v>42910</v>
      </c>
      <c r="R98" s="93" t="s">
        <v>35</v>
      </c>
      <c r="S98" s="94" t="s">
        <v>35</v>
      </c>
      <c r="T98" s="93" t="s">
        <v>885</v>
      </c>
      <c r="U98" s="93" t="s">
        <v>886</v>
      </c>
      <c r="V98" s="93" t="s">
        <v>1051</v>
      </c>
      <c r="W98" s="95" t="s">
        <v>1263</v>
      </c>
      <c r="X98" s="96" t="s">
        <v>870</v>
      </c>
      <c r="Y98" s="94" t="s">
        <v>1252</v>
      </c>
      <c r="Z98" s="97"/>
      <c r="AA98" s="97" t="s">
        <v>555</v>
      </c>
      <c r="AB98" s="97"/>
      <c r="AC98" s="99"/>
      <c r="AD98" s="98"/>
      <c r="AE98" s="100"/>
      <c r="AF98" s="101" t="s">
        <v>840</v>
      </c>
      <c r="AG98" s="102"/>
      <c r="AH98" s="102"/>
      <c r="AI98" s="102"/>
      <c r="AJ98" s="103"/>
      <c r="AK98" s="106">
        <v>2087</v>
      </c>
      <c r="AL98" s="104" t="s">
        <v>1339</v>
      </c>
      <c r="AM98" s="104"/>
      <c r="AN98" s="104"/>
      <c r="AO98" s="104"/>
      <c r="AP98" s="105"/>
    </row>
    <row r="99" spans="1:42" ht="32.5" customHeight="1" x14ac:dyDescent="0.35">
      <c r="A99" s="91">
        <v>97</v>
      </c>
      <c r="B99" s="92">
        <v>41553</v>
      </c>
      <c r="C99" s="93" t="s">
        <v>36</v>
      </c>
      <c r="D99" s="94" t="s">
        <v>1209</v>
      </c>
      <c r="E99" s="93" t="s">
        <v>67</v>
      </c>
      <c r="F99" s="95" t="s">
        <v>122</v>
      </c>
      <c r="G99" s="96" t="s">
        <v>250</v>
      </c>
      <c r="H99" s="97" t="s">
        <v>328</v>
      </c>
      <c r="I99" s="97">
        <v>18</v>
      </c>
      <c r="J99" s="94" t="s">
        <v>1301</v>
      </c>
      <c r="K99" s="97" t="s">
        <v>369</v>
      </c>
      <c r="L99" s="97" t="s">
        <v>367</v>
      </c>
      <c r="M99" s="97" t="s">
        <v>400</v>
      </c>
      <c r="N99" s="94" t="s">
        <v>373</v>
      </c>
      <c r="O99" s="97" t="s">
        <v>441</v>
      </c>
      <c r="P99" s="98"/>
      <c r="Q99" s="92">
        <v>42911</v>
      </c>
      <c r="R99" s="93" t="s">
        <v>35</v>
      </c>
      <c r="S99" s="94" t="s">
        <v>35</v>
      </c>
      <c r="T99" s="93" t="s">
        <v>885</v>
      </c>
      <c r="U99" s="93" t="s">
        <v>886</v>
      </c>
      <c r="V99" s="93" t="s">
        <v>1000</v>
      </c>
      <c r="W99" s="95" t="s">
        <v>1161</v>
      </c>
      <c r="X99" s="96" t="s">
        <v>874</v>
      </c>
      <c r="Y99" s="94" t="s">
        <v>871</v>
      </c>
      <c r="Z99" s="97" t="s">
        <v>468</v>
      </c>
      <c r="AA99" s="97" t="s">
        <v>527</v>
      </c>
      <c r="AB99" s="97"/>
      <c r="AC99" s="99">
        <v>42981</v>
      </c>
      <c r="AD99" s="98" t="s">
        <v>857</v>
      </c>
      <c r="AE99" s="100"/>
      <c r="AF99" s="101" t="s">
        <v>757</v>
      </c>
      <c r="AG99" s="102"/>
      <c r="AH99" s="102"/>
      <c r="AI99" s="102"/>
      <c r="AJ99" s="103"/>
      <c r="AK99" s="106">
        <v>398</v>
      </c>
      <c r="AL99" s="104" t="s">
        <v>1339</v>
      </c>
      <c r="AM99" s="104"/>
      <c r="AN99" s="104"/>
      <c r="AO99" s="104"/>
      <c r="AP99" s="105"/>
    </row>
    <row r="100" spans="1:42" ht="32.5" customHeight="1" x14ac:dyDescent="0.35">
      <c r="A100" s="91">
        <v>98</v>
      </c>
      <c r="B100" s="92">
        <v>42760</v>
      </c>
      <c r="C100" s="93" t="s">
        <v>38</v>
      </c>
      <c r="D100" s="94" t="s">
        <v>1210</v>
      </c>
      <c r="E100" s="93" t="s">
        <v>79</v>
      </c>
      <c r="F100" s="95" t="s">
        <v>135</v>
      </c>
      <c r="G100" s="96" t="s">
        <v>209</v>
      </c>
      <c r="H100" s="97"/>
      <c r="I100" s="97" t="s">
        <v>35</v>
      </c>
      <c r="J100" s="94" t="s">
        <v>35</v>
      </c>
      <c r="K100" s="97" t="s">
        <v>369</v>
      </c>
      <c r="L100" s="97" t="s">
        <v>367</v>
      </c>
      <c r="M100" s="97" t="s">
        <v>373</v>
      </c>
      <c r="N100" s="94" t="s">
        <v>373</v>
      </c>
      <c r="O100" s="97" t="s">
        <v>38</v>
      </c>
      <c r="P100" s="98"/>
      <c r="Q100" s="92">
        <v>42911</v>
      </c>
      <c r="R100" s="93" t="s">
        <v>35</v>
      </c>
      <c r="S100" s="94" t="s">
        <v>35</v>
      </c>
      <c r="T100" s="93" t="s">
        <v>885</v>
      </c>
      <c r="U100" s="93" t="s">
        <v>889</v>
      </c>
      <c r="V100" s="93" t="s">
        <v>1239</v>
      </c>
      <c r="W100" s="95" t="s">
        <v>1088</v>
      </c>
      <c r="X100" s="96" t="s">
        <v>870</v>
      </c>
      <c r="Y100" s="94" t="s">
        <v>1252</v>
      </c>
      <c r="Z100" s="97"/>
      <c r="AA100" s="97"/>
      <c r="AB100" s="97"/>
      <c r="AC100" s="99"/>
      <c r="AD100" s="98"/>
      <c r="AE100" s="100"/>
      <c r="AF100" s="101" t="s">
        <v>635</v>
      </c>
      <c r="AG100" s="102"/>
      <c r="AH100" s="102"/>
      <c r="AI100" s="102"/>
      <c r="AJ100" s="103"/>
      <c r="AK100" s="106">
        <v>2067</v>
      </c>
      <c r="AL100" s="104" t="s">
        <v>1337</v>
      </c>
      <c r="AM100" s="104"/>
      <c r="AN100" s="104"/>
      <c r="AO100" s="104"/>
      <c r="AP100" s="105"/>
    </row>
    <row r="101" spans="1:42" ht="32.5" customHeight="1" x14ac:dyDescent="0.35">
      <c r="A101" s="91">
        <v>99</v>
      </c>
      <c r="B101" s="92">
        <v>41553</v>
      </c>
      <c r="C101" s="93" t="s">
        <v>36</v>
      </c>
      <c r="D101" s="94" t="s">
        <v>1209</v>
      </c>
      <c r="E101" s="93" t="s">
        <v>67</v>
      </c>
      <c r="F101" s="95" t="s">
        <v>122</v>
      </c>
      <c r="G101" s="96" t="s">
        <v>250</v>
      </c>
      <c r="H101" s="97" t="s">
        <v>328</v>
      </c>
      <c r="I101" s="97">
        <v>18</v>
      </c>
      <c r="J101" s="94" t="s">
        <v>1301</v>
      </c>
      <c r="K101" s="97" t="s">
        <v>369</v>
      </c>
      <c r="L101" s="97" t="s">
        <v>367</v>
      </c>
      <c r="M101" s="97" t="s">
        <v>400</v>
      </c>
      <c r="N101" s="94" t="s">
        <v>373</v>
      </c>
      <c r="O101" s="97" t="s">
        <v>441</v>
      </c>
      <c r="P101" s="98"/>
      <c r="Q101" s="92">
        <v>42912</v>
      </c>
      <c r="R101" s="93" t="s">
        <v>35</v>
      </c>
      <c r="S101" s="94" t="s">
        <v>35</v>
      </c>
      <c r="T101" s="93" t="s">
        <v>885</v>
      </c>
      <c r="U101" s="93" t="s">
        <v>889</v>
      </c>
      <c r="V101" s="93" t="s">
        <v>1241</v>
      </c>
      <c r="W101" s="95" t="s">
        <v>1154</v>
      </c>
      <c r="X101" s="96" t="s">
        <v>874</v>
      </c>
      <c r="Y101" s="94" t="s">
        <v>871</v>
      </c>
      <c r="Z101" s="97" t="s">
        <v>468</v>
      </c>
      <c r="AA101" s="97" t="s">
        <v>527</v>
      </c>
      <c r="AB101" s="97"/>
      <c r="AC101" s="99">
        <v>42981</v>
      </c>
      <c r="AD101" s="98" t="s">
        <v>857</v>
      </c>
      <c r="AE101" s="100"/>
      <c r="AF101" s="101" t="s">
        <v>748</v>
      </c>
      <c r="AG101" s="102"/>
      <c r="AH101" s="102"/>
      <c r="AI101" s="102"/>
      <c r="AJ101" s="103"/>
      <c r="AK101" s="106">
        <v>399</v>
      </c>
      <c r="AL101" s="104" t="s">
        <v>1337</v>
      </c>
      <c r="AM101" s="104"/>
      <c r="AN101" s="104"/>
      <c r="AO101" s="104"/>
      <c r="AP101" s="105"/>
    </row>
    <row r="102" spans="1:42" ht="32.5" customHeight="1" x14ac:dyDescent="0.35">
      <c r="A102" s="91">
        <v>100</v>
      </c>
      <c r="B102" s="92">
        <v>42710</v>
      </c>
      <c r="C102" s="93" t="s">
        <v>40</v>
      </c>
      <c r="D102" s="94" t="s">
        <v>1209</v>
      </c>
      <c r="E102" s="93" t="s">
        <v>74</v>
      </c>
      <c r="F102" s="95" t="s">
        <v>175</v>
      </c>
      <c r="G102" s="96" t="s">
        <v>264</v>
      </c>
      <c r="H102" s="97"/>
      <c r="I102" s="97" t="s">
        <v>35</v>
      </c>
      <c r="J102" s="94" t="s">
        <v>35</v>
      </c>
      <c r="K102" s="97" t="s">
        <v>369</v>
      </c>
      <c r="L102" s="97" t="s">
        <v>367</v>
      </c>
      <c r="M102" s="97" t="s">
        <v>392</v>
      </c>
      <c r="N102" s="94" t="s">
        <v>1216</v>
      </c>
      <c r="O102" s="97" t="s">
        <v>35</v>
      </c>
      <c r="P102" s="98"/>
      <c r="Q102" s="92">
        <v>42915</v>
      </c>
      <c r="R102" s="93" t="s">
        <v>362</v>
      </c>
      <c r="S102" s="94" t="s">
        <v>1226</v>
      </c>
      <c r="T102" s="93" t="s">
        <v>885</v>
      </c>
      <c r="U102" s="93" t="s">
        <v>889</v>
      </c>
      <c r="V102" s="93" t="s">
        <v>1023</v>
      </c>
      <c r="W102" s="95" t="s">
        <v>1181</v>
      </c>
      <c r="X102" s="96" t="s">
        <v>870</v>
      </c>
      <c r="Y102" s="94" t="s">
        <v>1252</v>
      </c>
      <c r="Z102" s="97"/>
      <c r="AA102" s="97" t="s">
        <v>547</v>
      </c>
      <c r="AB102" s="97"/>
      <c r="AC102" s="99"/>
      <c r="AD102" s="98"/>
      <c r="AE102" s="100"/>
      <c r="AF102" s="101" t="s">
        <v>795</v>
      </c>
      <c r="AG102" s="102" t="s">
        <v>796</v>
      </c>
      <c r="AH102" s="102" t="s">
        <v>797</v>
      </c>
      <c r="AI102" s="102" t="s">
        <v>798</v>
      </c>
      <c r="AJ102" s="103"/>
      <c r="AK102" s="106">
        <v>2043</v>
      </c>
      <c r="AL102" s="104" t="s">
        <v>1339</v>
      </c>
      <c r="AM102" s="104"/>
      <c r="AN102" s="104"/>
      <c r="AO102" s="104"/>
      <c r="AP102" s="105"/>
    </row>
    <row r="103" spans="1:42" ht="32.5" customHeight="1" x14ac:dyDescent="0.35">
      <c r="A103" s="91">
        <v>101</v>
      </c>
      <c r="B103" s="92">
        <v>42298</v>
      </c>
      <c r="C103" s="93" t="s">
        <v>39</v>
      </c>
      <c r="D103" s="94" t="s">
        <v>1209</v>
      </c>
      <c r="E103" s="93" t="s">
        <v>83</v>
      </c>
      <c r="F103" s="95" t="s">
        <v>157</v>
      </c>
      <c r="G103" s="96" t="s">
        <v>242</v>
      </c>
      <c r="H103" s="97" t="s">
        <v>324</v>
      </c>
      <c r="I103" s="99">
        <v>23686</v>
      </c>
      <c r="J103" s="94" t="s">
        <v>1218</v>
      </c>
      <c r="K103" s="97" t="s">
        <v>369</v>
      </c>
      <c r="L103" s="97" t="s">
        <v>367</v>
      </c>
      <c r="M103" s="97" t="s">
        <v>398</v>
      </c>
      <c r="N103" s="94" t="s">
        <v>1214</v>
      </c>
      <c r="O103" s="97" t="s">
        <v>39</v>
      </c>
      <c r="P103" s="98" t="s">
        <v>439</v>
      </c>
      <c r="Q103" s="92">
        <v>42921</v>
      </c>
      <c r="R103" s="93" t="s">
        <v>35</v>
      </c>
      <c r="S103" s="94" t="s">
        <v>35</v>
      </c>
      <c r="T103" s="93" t="s">
        <v>885</v>
      </c>
      <c r="U103" s="93" t="s">
        <v>892</v>
      </c>
      <c r="V103" s="93" t="s">
        <v>1278</v>
      </c>
      <c r="W103" s="95" t="s">
        <v>1134</v>
      </c>
      <c r="X103" s="96" t="s">
        <v>870</v>
      </c>
      <c r="Y103" s="94" t="s">
        <v>1252</v>
      </c>
      <c r="Z103" s="97" t="s">
        <v>518</v>
      </c>
      <c r="AA103" s="97" t="s">
        <v>519</v>
      </c>
      <c r="AB103" s="97"/>
      <c r="AC103" s="99"/>
      <c r="AD103" s="98"/>
      <c r="AE103" s="100"/>
      <c r="AF103" s="101" t="s">
        <v>717</v>
      </c>
      <c r="AG103" s="102"/>
      <c r="AH103" s="102"/>
      <c r="AI103" s="102"/>
      <c r="AJ103" s="103"/>
      <c r="AK103" s="106">
        <v>1881</v>
      </c>
      <c r="AL103" s="104" t="s">
        <v>1339</v>
      </c>
      <c r="AM103" s="104"/>
      <c r="AN103" s="104"/>
      <c r="AO103" s="104"/>
      <c r="AP103" s="105"/>
    </row>
    <row r="104" spans="1:42" ht="32.5" customHeight="1" x14ac:dyDescent="0.35">
      <c r="A104" s="91">
        <v>102</v>
      </c>
      <c r="B104" s="92">
        <v>41939</v>
      </c>
      <c r="C104" s="93" t="s">
        <v>43</v>
      </c>
      <c r="D104" s="94" t="s">
        <v>1211</v>
      </c>
      <c r="E104" s="93" t="s">
        <v>98</v>
      </c>
      <c r="F104" s="95" t="s">
        <v>160</v>
      </c>
      <c r="G104" s="96" t="s">
        <v>247</v>
      </c>
      <c r="H104" s="97"/>
      <c r="I104" s="97">
        <v>20</v>
      </c>
      <c r="J104" s="94" t="s">
        <v>1301</v>
      </c>
      <c r="K104" s="97" t="s">
        <v>369</v>
      </c>
      <c r="L104" s="97" t="s">
        <v>367</v>
      </c>
      <c r="M104" s="97" t="s">
        <v>1280</v>
      </c>
      <c r="N104" s="94" t="s">
        <v>373</v>
      </c>
      <c r="O104" s="97" t="s">
        <v>43</v>
      </c>
      <c r="P104" s="98"/>
      <c r="Q104" s="92">
        <v>42925</v>
      </c>
      <c r="R104" s="93" t="s">
        <v>348</v>
      </c>
      <c r="S104" s="94" t="s">
        <v>1267</v>
      </c>
      <c r="T104" s="93" t="s">
        <v>885</v>
      </c>
      <c r="U104" s="93" t="s">
        <v>892</v>
      </c>
      <c r="V104" s="93" t="s">
        <v>988</v>
      </c>
      <c r="W104" s="95" t="s">
        <v>1143</v>
      </c>
      <c r="X104" s="96" t="s">
        <v>871</v>
      </c>
      <c r="Y104" s="94" t="s">
        <v>871</v>
      </c>
      <c r="Z104" s="97" t="s">
        <v>521</v>
      </c>
      <c r="AA104" s="97" t="s">
        <v>522</v>
      </c>
      <c r="AB104" s="97"/>
      <c r="AC104" s="99">
        <v>42191</v>
      </c>
      <c r="AD104" s="98" t="s">
        <v>852</v>
      </c>
      <c r="AE104" s="100"/>
      <c r="AF104" s="101" t="s">
        <v>732</v>
      </c>
      <c r="AG104" s="102"/>
      <c r="AH104" s="102"/>
      <c r="AI104" s="102"/>
      <c r="AJ104" s="103"/>
      <c r="AK104" s="106">
        <v>1684</v>
      </c>
      <c r="AL104" s="104" t="s">
        <v>1339</v>
      </c>
      <c r="AM104" s="104"/>
      <c r="AN104" s="104"/>
      <c r="AO104" s="104"/>
      <c r="AP104" s="105"/>
    </row>
    <row r="105" spans="1:42" ht="32.5" customHeight="1" x14ac:dyDescent="0.35">
      <c r="A105" s="91">
        <v>103</v>
      </c>
      <c r="B105" s="92">
        <v>42710</v>
      </c>
      <c r="C105" s="93" t="s">
        <v>40</v>
      </c>
      <c r="D105" s="94" t="s">
        <v>1209</v>
      </c>
      <c r="E105" s="93" t="s">
        <v>74</v>
      </c>
      <c r="F105" s="95" t="s">
        <v>175</v>
      </c>
      <c r="G105" s="96" t="s">
        <v>264</v>
      </c>
      <c r="H105" s="97"/>
      <c r="I105" s="97" t="s">
        <v>35</v>
      </c>
      <c r="J105" s="94" t="s">
        <v>35</v>
      </c>
      <c r="K105" s="97" t="s">
        <v>369</v>
      </c>
      <c r="L105" s="97" t="s">
        <v>367</v>
      </c>
      <c r="M105" s="97" t="s">
        <v>392</v>
      </c>
      <c r="N105" s="94" t="s">
        <v>1216</v>
      </c>
      <c r="O105" s="97" t="s">
        <v>35</v>
      </c>
      <c r="P105" s="98"/>
      <c r="Q105" s="92">
        <v>42928</v>
      </c>
      <c r="R105" s="93" t="s">
        <v>362</v>
      </c>
      <c r="S105" s="94" t="s">
        <v>1226</v>
      </c>
      <c r="T105" s="93" t="s">
        <v>885</v>
      </c>
      <c r="U105" s="93" t="s">
        <v>906</v>
      </c>
      <c r="V105" s="93" t="s">
        <v>1024</v>
      </c>
      <c r="W105" s="95" t="s">
        <v>1182</v>
      </c>
      <c r="X105" s="96" t="s">
        <v>870</v>
      </c>
      <c r="Y105" s="94" t="s">
        <v>1252</v>
      </c>
      <c r="Z105" s="97"/>
      <c r="AA105" s="97" t="s">
        <v>547</v>
      </c>
      <c r="AB105" s="97"/>
      <c r="AC105" s="99"/>
      <c r="AD105" s="98"/>
      <c r="AE105" s="100"/>
      <c r="AF105" s="101" t="s">
        <v>799</v>
      </c>
      <c r="AG105" s="102"/>
      <c r="AH105" s="102"/>
      <c r="AI105" s="102"/>
      <c r="AJ105" s="103"/>
      <c r="AK105" s="106">
        <v>2044</v>
      </c>
      <c r="AL105" s="104" t="s">
        <v>1337</v>
      </c>
      <c r="AM105" s="104"/>
      <c r="AN105" s="104"/>
      <c r="AO105" s="104"/>
      <c r="AP105" s="105"/>
    </row>
    <row r="106" spans="1:42" ht="32.5" customHeight="1" x14ac:dyDescent="0.35">
      <c r="A106" s="91">
        <v>104</v>
      </c>
      <c r="B106" s="92">
        <v>42183</v>
      </c>
      <c r="C106" s="93" t="s">
        <v>37</v>
      </c>
      <c r="D106" s="94" t="s">
        <v>1210</v>
      </c>
      <c r="E106" s="93" t="s">
        <v>57</v>
      </c>
      <c r="F106" s="95" t="s">
        <v>111</v>
      </c>
      <c r="G106" s="96" t="s">
        <v>185</v>
      </c>
      <c r="H106" s="97"/>
      <c r="I106" s="97" t="s">
        <v>35</v>
      </c>
      <c r="J106" s="94" t="s">
        <v>35</v>
      </c>
      <c r="K106" s="97" t="s">
        <v>369</v>
      </c>
      <c r="L106" s="97" t="s">
        <v>367</v>
      </c>
      <c r="M106" s="97" t="s">
        <v>35</v>
      </c>
      <c r="N106" s="94" t="s">
        <v>35</v>
      </c>
      <c r="O106" s="97" t="s">
        <v>37</v>
      </c>
      <c r="P106" s="98"/>
      <c r="Q106" s="92">
        <v>42929</v>
      </c>
      <c r="R106" s="93" t="s">
        <v>35</v>
      </c>
      <c r="S106" s="94" t="s">
        <v>35</v>
      </c>
      <c r="T106" s="93" t="s">
        <v>890</v>
      </c>
      <c r="U106" s="93" t="s">
        <v>889</v>
      </c>
      <c r="V106" s="93" t="s">
        <v>1270</v>
      </c>
      <c r="W106" s="95"/>
      <c r="X106" s="96" t="s">
        <v>871</v>
      </c>
      <c r="Y106" s="94" t="s">
        <v>871</v>
      </c>
      <c r="Z106" s="97" t="s">
        <v>447</v>
      </c>
      <c r="AA106" s="97" t="s">
        <v>448</v>
      </c>
      <c r="AB106" s="97" t="s">
        <v>877</v>
      </c>
      <c r="AC106" s="99">
        <v>42721</v>
      </c>
      <c r="AD106" s="98" t="s">
        <v>847</v>
      </c>
      <c r="AE106" s="100"/>
      <c r="AF106" s="101" t="s">
        <v>563</v>
      </c>
      <c r="AG106" s="102"/>
      <c r="AH106" s="102"/>
      <c r="AI106" s="102"/>
      <c r="AJ106" s="103"/>
      <c r="AK106" s="106">
        <v>1849</v>
      </c>
      <c r="AL106" s="104" t="s">
        <v>1337</v>
      </c>
      <c r="AM106" s="104"/>
      <c r="AN106" s="104"/>
      <c r="AO106" s="104"/>
      <c r="AP106" s="105"/>
    </row>
    <row r="107" spans="1:42" ht="32.5" customHeight="1" x14ac:dyDescent="0.35">
      <c r="A107" s="91">
        <v>105</v>
      </c>
      <c r="B107" s="92">
        <v>42760</v>
      </c>
      <c r="C107" s="93" t="s">
        <v>36</v>
      </c>
      <c r="D107" s="94" t="s">
        <v>1209</v>
      </c>
      <c r="E107" s="93" t="s">
        <v>81</v>
      </c>
      <c r="F107" s="95" t="s">
        <v>138</v>
      </c>
      <c r="G107" s="96" t="s">
        <v>213</v>
      </c>
      <c r="H107" s="97" t="s">
        <v>309</v>
      </c>
      <c r="I107" s="97">
        <v>21</v>
      </c>
      <c r="J107" s="94" t="s">
        <v>1301</v>
      </c>
      <c r="K107" s="97" t="s">
        <v>369</v>
      </c>
      <c r="L107" s="97" t="s">
        <v>367</v>
      </c>
      <c r="M107" s="97" t="s">
        <v>35</v>
      </c>
      <c r="N107" s="94" t="s">
        <v>35</v>
      </c>
      <c r="O107" s="97" t="s">
        <v>420</v>
      </c>
      <c r="P107" s="98"/>
      <c r="Q107" s="92">
        <v>42930</v>
      </c>
      <c r="R107" s="93" t="s">
        <v>35</v>
      </c>
      <c r="S107" s="94" t="s">
        <v>35</v>
      </c>
      <c r="T107" s="93" t="s">
        <v>885</v>
      </c>
      <c r="U107" s="93" t="s">
        <v>888</v>
      </c>
      <c r="V107" s="93" t="s">
        <v>1244</v>
      </c>
      <c r="W107" s="95" t="s">
        <v>1093</v>
      </c>
      <c r="X107" s="96" t="s">
        <v>870</v>
      </c>
      <c r="Y107" s="94" t="s">
        <v>1252</v>
      </c>
      <c r="Z107" s="97" t="s">
        <v>495</v>
      </c>
      <c r="AA107" s="97" t="s">
        <v>496</v>
      </c>
      <c r="AB107" s="97"/>
      <c r="AC107" s="99"/>
      <c r="AD107" s="98" t="s">
        <v>859</v>
      </c>
      <c r="AE107" s="100"/>
      <c r="AF107" s="101" t="s">
        <v>641</v>
      </c>
      <c r="AG107" s="102"/>
      <c r="AH107" s="102"/>
      <c r="AI107" s="102"/>
      <c r="AJ107" s="103"/>
      <c r="AK107" s="106">
        <v>2062</v>
      </c>
      <c r="AL107" s="104" t="s">
        <v>1339</v>
      </c>
      <c r="AM107" s="104"/>
      <c r="AN107" s="104"/>
      <c r="AO107" s="104"/>
      <c r="AP107" s="105"/>
    </row>
    <row r="108" spans="1:42" ht="32.5" customHeight="1" x14ac:dyDescent="0.35">
      <c r="A108" s="91">
        <v>106</v>
      </c>
      <c r="B108" s="92">
        <v>42639</v>
      </c>
      <c r="C108" s="93" t="s">
        <v>36</v>
      </c>
      <c r="D108" s="94" t="s">
        <v>1209</v>
      </c>
      <c r="E108" s="93" t="s">
        <v>59</v>
      </c>
      <c r="F108" s="95" t="s">
        <v>118</v>
      </c>
      <c r="G108" s="96" t="s">
        <v>190</v>
      </c>
      <c r="H108" s="97" t="s">
        <v>292</v>
      </c>
      <c r="I108" s="97" t="s">
        <v>35</v>
      </c>
      <c r="J108" s="94" t="s">
        <v>35</v>
      </c>
      <c r="K108" s="97" t="s">
        <v>369</v>
      </c>
      <c r="L108" s="97" t="s">
        <v>367</v>
      </c>
      <c r="M108" s="97" t="s">
        <v>375</v>
      </c>
      <c r="N108" s="94" t="s">
        <v>1214</v>
      </c>
      <c r="O108" s="97" t="s">
        <v>35</v>
      </c>
      <c r="P108" s="98"/>
      <c r="Q108" s="92">
        <v>42931</v>
      </c>
      <c r="R108" s="93" t="s">
        <v>35</v>
      </c>
      <c r="S108" s="94" t="s">
        <v>35</v>
      </c>
      <c r="T108" s="93" t="s">
        <v>885</v>
      </c>
      <c r="U108" s="93" t="s">
        <v>892</v>
      </c>
      <c r="V108" s="93" t="s">
        <v>900</v>
      </c>
      <c r="W108" s="95" t="s">
        <v>1284</v>
      </c>
      <c r="X108" s="96" t="s">
        <v>870</v>
      </c>
      <c r="Y108" s="94" t="s">
        <v>1252</v>
      </c>
      <c r="Z108" s="97" t="s">
        <v>462</v>
      </c>
      <c r="AA108" s="97" t="s">
        <v>463</v>
      </c>
      <c r="AB108" s="97"/>
      <c r="AC108" s="99"/>
      <c r="AD108" s="98"/>
      <c r="AE108" s="100"/>
      <c r="AF108" s="101" t="s">
        <v>574</v>
      </c>
      <c r="AG108" s="102"/>
      <c r="AH108" s="102"/>
      <c r="AI108" s="102"/>
      <c r="AJ108" s="103"/>
      <c r="AK108" s="106">
        <v>2022</v>
      </c>
      <c r="AL108" s="104" t="s">
        <v>1339</v>
      </c>
      <c r="AM108" s="104"/>
      <c r="AN108" s="104"/>
      <c r="AO108" s="104"/>
      <c r="AP108" s="105"/>
    </row>
    <row r="109" spans="1:42" ht="32.5" customHeight="1" x14ac:dyDescent="0.35">
      <c r="A109" s="91">
        <v>107</v>
      </c>
      <c r="B109" s="92" t="s">
        <v>34</v>
      </c>
      <c r="C109" s="93" t="s">
        <v>35</v>
      </c>
      <c r="D109" s="94" t="s">
        <v>35</v>
      </c>
      <c r="E109" s="93" t="s">
        <v>35</v>
      </c>
      <c r="F109" s="95" t="s">
        <v>35</v>
      </c>
      <c r="G109" s="96" t="s">
        <v>271</v>
      </c>
      <c r="H109" s="97"/>
      <c r="I109" s="97" t="s">
        <v>35</v>
      </c>
      <c r="J109" s="94" t="s">
        <v>35</v>
      </c>
      <c r="K109" s="97" t="s">
        <v>369</v>
      </c>
      <c r="L109" s="97" t="s">
        <v>367</v>
      </c>
      <c r="M109" s="97" t="s">
        <v>35</v>
      </c>
      <c r="N109" s="94" t="s">
        <v>35</v>
      </c>
      <c r="O109" s="97" t="s">
        <v>35</v>
      </c>
      <c r="P109" s="98"/>
      <c r="Q109" s="92">
        <v>42931</v>
      </c>
      <c r="R109" s="93" t="s">
        <v>355</v>
      </c>
      <c r="S109" s="94" t="s">
        <v>1224</v>
      </c>
      <c r="T109" s="93" t="s">
        <v>885</v>
      </c>
      <c r="U109" s="93" t="s">
        <v>888</v>
      </c>
      <c r="V109" s="93" t="s">
        <v>1031</v>
      </c>
      <c r="W109" s="95" t="s">
        <v>1189</v>
      </c>
      <c r="X109" s="96" t="s">
        <v>35</v>
      </c>
      <c r="Y109" s="94" t="s">
        <v>35</v>
      </c>
      <c r="Z109" s="97"/>
      <c r="AA109" s="97"/>
      <c r="AB109" s="97"/>
      <c r="AC109" s="99"/>
      <c r="AD109" s="98"/>
      <c r="AE109" s="100"/>
      <c r="AF109" s="101" t="s">
        <v>811</v>
      </c>
      <c r="AG109" s="102"/>
      <c r="AH109" s="102"/>
      <c r="AI109" s="102"/>
      <c r="AJ109" s="103"/>
      <c r="AK109" s="106">
        <v>2274</v>
      </c>
      <c r="AL109" s="104" t="s">
        <v>1339</v>
      </c>
      <c r="AM109" s="104"/>
      <c r="AN109" s="104"/>
      <c r="AO109" s="104"/>
      <c r="AP109" s="105"/>
    </row>
    <row r="110" spans="1:42" ht="32.5" customHeight="1" x14ac:dyDescent="0.35">
      <c r="A110" s="91">
        <v>108</v>
      </c>
      <c r="B110" s="92">
        <v>43444</v>
      </c>
      <c r="C110" s="93" t="s">
        <v>40</v>
      </c>
      <c r="D110" s="94" t="s">
        <v>1209</v>
      </c>
      <c r="E110" s="93" t="s">
        <v>74</v>
      </c>
      <c r="F110" s="95" t="s">
        <v>878</v>
      </c>
      <c r="G110" s="96" t="s">
        <v>264</v>
      </c>
      <c r="H110" s="97"/>
      <c r="I110" s="97" t="s">
        <v>35</v>
      </c>
      <c r="J110" s="94" t="s">
        <v>35</v>
      </c>
      <c r="K110" s="97" t="s">
        <v>369</v>
      </c>
      <c r="L110" s="97" t="s">
        <v>367</v>
      </c>
      <c r="M110" s="97" t="s">
        <v>392</v>
      </c>
      <c r="N110" s="94" t="s">
        <v>1216</v>
      </c>
      <c r="O110" s="97" t="s">
        <v>35</v>
      </c>
      <c r="P110" s="98"/>
      <c r="Q110" s="92">
        <v>42933</v>
      </c>
      <c r="R110" s="93" t="s">
        <v>362</v>
      </c>
      <c r="S110" s="94" t="s">
        <v>1226</v>
      </c>
      <c r="T110" s="93" t="s">
        <v>885</v>
      </c>
      <c r="U110" s="93" t="s">
        <v>889</v>
      </c>
      <c r="V110" s="93" t="s">
        <v>1026</v>
      </c>
      <c r="W110" s="95" t="s">
        <v>1184</v>
      </c>
      <c r="X110" s="96" t="s">
        <v>870</v>
      </c>
      <c r="Y110" s="94" t="s">
        <v>1252</v>
      </c>
      <c r="Z110" s="97"/>
      <c r="AA110" s="97" t="s">
        <v>547</v>
      </c>
      <c r="AB110" s="97"/>
      <c r="AC110" s="99"/>
      <c r="AD110" s="98"/>
      <c r="AE110" s="100"/>
      <c r="AF110" s="101" t="s">
        <v>801</v>
      </c>
      <c r="AG110" s="102"/>
      <c r="AH110" s="102"/>
      <c r="AI110" s="102"/>
      <c r="AJ110" s="103"/>
      <c r="AK110" s="106">
        <v>2045</v>
      </c>
      <c r="AL110" s="104" t="s">
        <v>1339</v>
      </c>
      <c r="AM110" s="104"/>
      <c r="AN110" s="104"/>
      <c r="AO110" s="104"/>
      <c r="AP110" s="105"/>
    </row>
    <row r="111" spans="1:42" ht="32.5" customHeight="1" x14ac:dyDescent="0.35">
      <c r="A111" s="91">
        <v>109</v>
      </c>
      <c r="B111" s="92">
        <v>42760</v>
      </c>
      <c r="C111" s="93" t="s">
        <v>36</v>
      </c>
      <c r="D111" s="94" t="s">
        <v>1209</v>
      </c>
      <c r="E111" s="93" t="s">
        <v>81</v>
      </c>
      <c r="F111" s="95" t="s">
        <v>138</v>
      </c>
      <c r="G111" s="96" t="s">
        <v>213</v>
      </c>
      <c r="H111" s="97" t="s">
        <v>309</v>
      </c>
      <c r="I111" s="97">
        <v>21</v>
      </c>
      <c r="J111" s="94" t="s">
        <v>1301</v>
      </c>
      <c r="K111" s="97" t="s">
        <v>369</v>
      </c>
      <c r="L111" s="97" t="s">
        <v>367</v>
      </c>
      <c r="M111" s="97" t="s">
        <v>35</v>
      </c>
      <c r="N111" s="94" t="s">
        <v>35</v>
      </c>
      <c r="O111" s="97" t="s">
        <v>420</v>
      </c>
      <c r="P111" s="98"/>
      <c r="Q111" s="92">
        <v>42935</v>
      </c>
      <c r="R111" s="93" t="s">
        <v>35</v>
      </c>
      <c r="S111" s="94" t="s">
        <v>35</v>
      </c>
      <c r="T111" s="93" t="s">
        <v>885</v>
      </c>
      <c r="U111" s="93" t="s">
        <v>888</v>
      </c>
      <c r="V111" s="93" t="s">
        <v>936</v>
      </c>
      <c r="W111" s="95" t="s">
        <v>1092</v>
      </c>
      <c r="X111" s="96" t="s">
        <v>870</v>
      </c>
      <c r="Y111" s="94" t="s">
        <v>1252</v>
      </c>
      <c r="Z111" s="97" t="s">
        <v>495</v>
      </c>
      <c r="AA111" s="97" t="s">
        <v>496</v>
      </c>
      <c r="AB111" s="97"/>
      <c r="AC111" s="99"/>
      <c r="AD111" s="98" t="s">
        <v>859</v>
      </c>
      <c r="AE111" s="100"/>
      <c r="AF111" s="101" t="s">
        <v>640</v>
      </c>
      <c r="AG111" s="102"/>
      <c r="AH111" s="102"/>
      <c r="AI111" s="102"/>
      <c r="AJ111" s="103"/>
      <c r="AK111" s="106">
        <v>2063</v>
      </c>
      <c r="AL111" s="104" t="s">
        <v>1339</v>
      </c>
      <c r="AM111" s="104"/>
      <c r="AN111" s="104"/>
      <c r="AO111" s="104"/>
      <c r="AP111" s="105"/>
    </row>
    <row r="112" spans="1:42" ht="32.5" customHeight="1" x14ac:dyDescent="0.35">
      <c r="A112" s="91">
        <v>110</v>
      </c>
      <c r="B112" s="92">
        <v>42847</v>
      </c>
      <c r="C112" s="93" t="s">
        <v>40</v>
      </c>
      <c r="D112" s="94" t="s">
        <v>1209</v>
      </c>
      <c r="E112" s="93" t="s">
        <v>96</v>
      </c>
      <c r="F112" s="95" t="s">
        <v>156</v>
      </c>
      <c r="G112" s="96" t="s">
        <v>241</v>
      </c>
      <c r="H112" s="97"/>
      <c r="I112" s="97" t="s">
        <v>35</v>
      </c>
      <c r="J112" s="94" t="s">
        <v>35</v>
      </c>
      <c r="K112" s="97" t="s">
        <v>369</v>
      </c>
      <c r="L112" s="97" t="s">
        <v>367</v>
      </c>
      <c r="M112" s="97" t="s">
        <v>35</v>
      </c>
      <c r="N112" s="94" t="s">
        <v>35</v>
      </c>
      <c r="O112" s="97" t="s">
        <v>40</v>
      </c>
      <c r="P112" s="98" t="s">
        <v>438</v>
      </c>
      <c r="Q112" s="92">
        <v>42935</v>
      </c>
      <c r="R112" s="93" t="s">
        <v>35</v>
      </c>
      <c r="S112" s="94" t="s">
        <v>35</v>
      </c>
      <c r="T112" s="93" t="s">
        <v>885</v>
      </c>
      <c r="U112" s="93" t="s">
        <v>892</v>
      </c>
      <c r="V112" s="93" t="s">
        <v>973</v>
      </c>
      <c r="W112" s="95" t="s">
        <v>1253</v>
      </c>
      <c r="X112" s="96" t="s">
        <v>870</v>
      </c>
      <c r="Y112" s="94" t="s">
        <v>1252</v>
      </c>
      <c r="Z112" s="97" t="s">
        <v>516</v>
      </c>
      <c r="AA112" s="97" t="s">
        <v>517</v>
      </c>
      <c r="AB112" s="97"/>
      <c r="AC112" s="99"/>
      <c r="AD112" s="98"/>
      <c r="AE112" s="100"/>
      <c r="AF112" s="101" t="s">
        <v>709</v>
      </c>
      <c r="AG112" s="102"/>
      <c r="AH112" s="102"/>
      <c r="AI112" s="102"/>
      <c r="AJ112" s="103"/>
      <c r="AK112" s="106">
        <v>2076</v>
      </c>
      <c r="AL112" s="104" t="s">
        <v>1339</v>
      </c>
      <c r="AM112" s="104"/>
      <c r="AN112" s="104"/>
      <c r="AO112" s="104"/>
      <c r="AP112" s="105"/>
    </row>
    <row r="113" spans="1:42" ht="32.5" customHeight="1" x14ac:dyDescent="0.35">
      <c r="A113" s="91">
        <v>111</v>
      </c>
      <c r="B113" s="92" t="s">
        <v>34</v>
      </c>
      <c r="C113" s="93" t="s">
        <v>35</v>
      </c>
      <c r="D113" s="94" t="s">
        <v>35</v>
      </c>
      <c r="E113" s="93" t="s">
        <v>35</v>
      </c>
      <c r="F113" s="95" t="s">
        <v>35</v>
      </c>
      <c r="G113" s="96" t="s">
        <v>278</v>
      </c>
      <c r="H113" s="97"/>
      <c r="I113" s="97" t="s">
        <v>35</v>
      </c>
      <c r="J113" s="94" t="s">
        <v>35</v>
      </c>
      <c r="K113" s="97" t="s">
        <v>369</v>
      </c>
      <c r="L113" s="97" t="s">
        <v>367</v>
      </c>
      <c r="M113" s="97" t="s">
        <v>35</v>
      </c>
      <c r="N113" s="94" t="s">
        <v>35</v>
      </c>
      <c r="O113" s="97" t="s">
        <v>35</v>
      </c>
      <c r="P113" s="98"/>
      <c r="Q113" s="92">
        <v>42939</v>
      </c>
      <c r="R113" s="93" t="s">
        <v>355</v>
      </c>
      <c r="S113" s="94" t="s">
        <v>1224</v>
      </c>
      <c r="T113" s="93" t="s">
        <v>885</v>
      </c>
      <c r="U113" s="93" t="s">
        <v>888</v>
      </c>
      <c r="V113" s="93" t="s">
        <v>1039</v>
      </c>
      <c r="W113" s="95" t="s">
        <v>1198</v>
      </c>
      <c r="X113" s="96" t="s">
        <v>875</v>
      </c>
      <c r="Y113" s="94" t="s">
        <v>35</v>
      </c>
      <c r="Z113" s="97"/>
      <c r="AA113" s="97"/>
      <c r="AB113" s="97"/>
      <c r="AC113" s="99"/>
      <c r="AD113" s="98"/>
      <c r="AE113" s="100"/>
      <c r="AF113" s="101" t="s">
        <v>826</v>
      </c>
      <c r="AG113" s="102"/>
      <c r="AH113" s="102"/>
      <c r="AI113" s="102"/>
      <c r="AJ113" s="103"/>
      <c r="AK113" s="106">
        <v>2325</v>
      </c>
      <c r="AL113" s="104" t="s">
        <v>1339</v>
      </c>
      <c r="AM113" s="104"/>
      <c r="AN113" s="104"/>
      <c r="AO113" s="104"/>
      <c r="AP113" s="105"/>
    </row>
    <row r="114" spans="1:42" ht="32.5" customHeight="1" x14ac:dyDescent="0.35">
      <c r="A114" s="91">
        <v>112</v>
      </c>
      <c r="B114" s="92">
        <v>41500</v>
      </c>
      <c r="C114" s="93" t="s">
        <v>36</v>
      </c>
      <c r="D114" s="94" t="s">
        <v>1209</v>
      </c>
      <c r="E114" s="93" t="s">
        <v>35</v>
      </c>
      <c r="F114" s="95" t="s">
        <v>144</v>
      </c>
      <c r="G114" s="96" t="s">
        <v>222</v>
      </c>
      <c r="H114" s="97" t="s">
        <v>314</v>
      </c>
      <c r="I114" s="97">
        <v>51</v>
      </c>
      <c r="J114" s="94" t="s">
        <v>1218</v>
      </c>
      <c r="K114" s="97" t="s">
        <v>369</v>
      </c>
      <c r="L114" s="97" t="s">
        <v>367</v>
      </c>
      <c r="M114" s="97" t="s">
        <v>395</v>
      </c>
      <c r="N114" s="94" t="s">
        <v>1216</v>
      </c>
      <c r="O114" s="97" t="s">
        <v>413</v>
      </c>
      <c r="P114" s="98" t="s">
        <v>432</v>
      </c>
      <c r="Q114" s="92">
        <v>42940</v>
      </c>
      <c r="R114" s="93" t="s">
        <v>344</v>
      </c>
      <c r="S114" s="94" t="s">
        <v>1224</v>
      </c>
      <c r="T114" s="93" t="s">
        <v>885</v>
      </c>
      <c r="U114" s="93" t="s">
        <v>892</v>
      </c>
      <c r="V114" s="93" t="s">
        <v>949</v>
      </c>
      <c r="W114" s="95" t="s">
        <v>1105</v>
      </c>
      <c r="X114" s="96" t="s">
        <v>873</v>
      </c>
      <c r="Y114" s="94" t="s">
        <v>35</v>
      </c>
      <c r="Z114" s="97"/>
      <c r="AA114" s="97" t="s">
        <v>471</v>
      </c>
      <c r="AB114" s="97"/>
      <c r="AC114" s="99"/>
      <c r="AD114" s="98" t="s">
        <v>851</v>
      </c>
      <c r="AE114" s="100"/>
      <c r="AF114" s="101" t="s">
        <v>659</v>
      </c>
      <c r="AG114" s="102" t="s">
        <v>660</v>
      </c>
      <c r="AH114" s="102"/>
      <c r="AI114" s="102"/>
      <c r="AJ114" s="103"/>
      <c r="AK114" s="106">
        <v>105</v>
      </c>
      <c r="AL114" s="104" t="s">
        <v>1339</v>
      </c>
      <c r="AM114" s="104"/>
      <c r="AN114" s="104"/>
      <c r="AO114" s="104"/>
      <c r="AP114" s="105"/>
    </row>
    <row r="115" spans="1:42" ht="32.5" customHeight="1" x14ac:dyDescent="0.35">
      <c r="A115" s="91">
        <v>113</v>
      </c>
      <c r="B115" s="92">
        <v>41647</v>
      </c>
      <c r="C115" s="93" t="s">
        <v>36</v>
      </c>
      <c r="D115" s="94" t="s">
        <v>1209</v>
      </c>
      <c r="E115" s="93" t="s">
        <v>99</v>
      </c>
      <c r="F115" s="95" t="s">
        <v>161</v>
      </c>
      <c r="G115" s="96" t="s">
        <v>248</v>
      </c>
      <c r="H115" s="97" t="s">
        <v>326</v>
      </c>
      <c r="I115" s="97">
        <v>19</v>
      </c>
      <c r="J115" s="94" t="s">
        <v>1301</v>
      </c>
      <c r="K115" s="97" t="s">
        <v>369</v>
      </c>
      <c r="L115" s="97" t="s">
        <v>367</v>
      </c>
      <c r="M115" s="97" t="s">
        <v>373</v>
      </c>
      <c r="N115" s="94" t="s">
        <v>373</v>
      </c>
      <c r="O115" s="97" t="s">
        <v>435</v>
      </c>
      <c r="P115" s="98"/>
      <c r="Q115" s="92">
        <v>42942</v>
      </c>
      <c r="R115" s="93" t="s">
        <v>35</v>
      </c>
      <c r="S115" s="94" t="s">
        <v>35</v>
      </c>
      <c r="T115" s="93" t="s">
        <v>897</v>
      </c>
      <c r="U115" s="93" t="s">
        <v>889</v>
      </c>
      <c r="V115" s="93" t="s">
        <v>1150</v>
      </c>
      <c r="W115" s="95"/>
      <c r="X115" s="96" t="s">
        <v>871</v>
      </c>
      <c r="Y115" s="94" t="s">
        <v>871</v>
      </c>
      <c r="Z115" s="97" t="s">
        <v>523</v>
      </c>
      <c r="AA115" s="97" t="s">
        <v>524</v>
      </c>
      <c r="AB115" s="97"/>
      <c r="AC115" s="99"/>
      <c r="AD115" s="98"/>
      <c r="AE115" s="100"/>
      <c r="AF115" s="101" t="s">
        <v>742</v>
      </c>
      <c r="AG115" s="102"/>
      <c r="AH115" s="102"/>
      <c r="AI115" s="102"/>
      <c r="AJ115" s="103"/>
      <c r="AK115" s="106">
        <v>971</v>
      </c>
      <c r="AL115" s="104" t="s">
        <v>1337</v>
      </c>
      <c r="AM115" s="104"/>
      <c r="AN115" s="104"/>
      <c r="AO115" s="104"/>
      <c r="AP115" s="105"/>
    </row>
    <row r="116" spans="1:42" ht="32.5" customHeight="1" x14ac:dyDescent="0.35">
      <c r="A116" s="91">
        <v>114</v>
      </c>
      <c r="B116" s="92">
        <v>41639</v>
      </c>
      <c r="C116" s="93" t="s">
        <v>36</v>
      </c>
      <c r="D116" s="94" t="s">
        <v>1209</v>
      </c>
      <c r="E116" s="93" t="s">
        <v>70</v>
      </c>
      <c r="F116" s="95" t="s">
        <v>125</v>
      </c>
      <c r="G116" s="96" t="s">
        <v>195</v>
      </c>
      <c r="H116" s="97" t="s">
        <v>297</v>
      </c>
      <c r="I116" s="97" t="s">
        <v>35</v>
      </c>
      <c r="J116" s="94" t="s">
        <v>35</v>
      </c>
      <c r="K116" s="97" t="s">
        <v>369</v>
      </c>
      <c r="L116" s="97" t="s">
        <v>367</v>
      </c>
      <c r="M116" s="97" t="s">
        <v>35</v>
      </c>
      <c r="N116" s="94" t="s">
        <v>35</v>
      </c>
      <c r="O116" s="97" t="s">
        <v>420</v>
      </c>
      <c r="P116" s="98"/>
      <c r="Q116" s="92">
        <v>42944</v>
      </c>
      <c r="R116" s="93" t="s">
        <v>35</v>
      </c>
      <c r="S116" s="94" t="s">
        <v>35</v>
      </c>
      <c r="T116" s="93" t="s">
        <v>885</v>
      </c>
      <c r="U116" s="93" t="s">
        <v>886</v>
      </c>
      <c r="V116" s="93" t="s">
        <v>910</v>
      </c>
      <c r="W116" s="95" t="s">
        <v>1065</v>
      </c>
      <c r="X116" s="96" t="s">
        <v>871</v>
      </c>
      <c r="Y116" s="94" t="s">
        <v>871</v>
      </c>
      <c r="Z116" s="97" t="s">
        <v>474</v>
      </c>
      <c r="AA116" s="97" t="s">
        <v>475</v>
      </c>
      <c r="AB116" s="97"/>
      <c r="AC116" s="99">
        <v>42073</v>
      </c>
      <c r="AD116" s="98" t="s">
        <v>856</v>
      </c>
      <c r="AE116" s="100"/>
      <c r="AF116" s="101" t="s">
        <v>588</v>
      </c>
      <c r="AG116" s="102" t="s">
        <v>589</v>
      </c>
      <c r="AH116" s="102" t="s">
        <v>590</v>
      </c>
      <c r="AI116" s="102"/>
      <c r="AJ116" s="103"/>
      <c r="AK116" s="106">
        <v>947</v>
      </c>
      <c r="AL116" s="104" t="s">
        <v>1339</v>
      </c>
      <c r="AM116" s="104"/>
      <c r="AN116" s="104"/>
      <c r="AO116" s="104"/>
      <c r="AP116" s="105"/>
    </row>
    <row r="117" spans="1:42" ht="32.5" customHeight="1" x14ac:dyDescent="0.35">
      <c r="A117" s="91">
        <v>115</v>
      </c>
      <c r="B117" s="92">
        <v>42710</v>
      </c>
      <c r="C117" s="93" t="s">
        <v>40</v>
      </c>
      <c r="D117" s="94" t="s">
        <v>1209</v>
      </c>
      <c r="E117" s="93" t="s">
        <v>74</v>
      </c>
      <c r="F117" s="95" t="s">
        <v>175</v>
      </c>
      <c r="G117" s="96" t="s">
        <v>264</v>
      </c>
      <c r="H117" s="97"/>
      <c r="I117" s="97" t="s">
        <v>35</v>
      </c>
      <c r="J117" s="94" t="s">
        <v>35</v>
      </c>
      <c r="K117" s="97" t="s">
        <v>369</v>
      </c>
      <c r="L117" s="97" t="s">
        <v>367</v>
      </c>
      <c r="M117" s="97" t="s">
        <v>392</v>
      </c>
      <c r="N117" s="94" t="s">
        <v>1216</v>
      </c>
      <c r="O117" s="97" t="s">
        <v>35</v>
      </c>
      <c r="P117" s="98"/>
      <c r="Q117" s="92">
        <v>42944</v>
      </c>
      <c r="R117" s="93" t="s">
        <v>362</v>
      </c>
      <c r="S117" s="94" t="s">
        <v>1226</v>
      </c>
      <c r="T117" s="93" t="s">
        <v>885</v>
      </c>
      <c r="U117" s="93" t="s">
        <v>888</v>
      </c>
      <c r="V117" s="93" t="s">
        <v>1025</v>
      </c>
      <c r="W117" s="95" t="s">
        <v>1183</v>
      </c>
      <c r="X117" s="96" t="s">
        <v>870</v>
      </c>
      <c r="Y117" s="94" t="s">
        <v>1252</v>
      </c>
      <c r="Z117" s="97"/>
      <c r="AA117" s="97" t="s">
        <v>547</v>
      </c>
      <c r="AB117" s="97"/>
      <c r="AC117" s="99"/>
      <c r="AD117" s="98"/>
      <c r="AE117" s="100"/>
      <c r="AF117" s="101" t="s">
        <v>800</v>
      </c>
      <c r="AG117" s="102"/>
      <c r="AH117" s="102"/>
      <c r="AI117" s="102"/>
      <c r="AJ117" s="103"/>
      <c r="AK117" s="106">
        <v>2046</v>
      </c>
      <c r="AL117" s="104" t="s">
        <v>1337</v>
      </c>
      <c r="AM117" s="104"/>
      <c r="AN117" s="104"/>
      <c r="AO117" s="104"/>
      <c r="AP117" s="105"/>
    </row>
    <row r="118" spans="1:42" ht="32.5" customHeight="1" x14ac:dyDescent="0.35">
      <c r="A118" s="91">
        <v>116</v>
      </c>
      <c r="B118" s="92">
        <v>41781</v>
      </c>
      <c r="C118" s="93" t="s">
        <v>40</v>
      </c>
      <c r="D118" s="94" t="s">
        <v>1209</v>
      </c>
      <c r="E118" s="93" t="s">
        <v>87</v>
      </c>
      <c r="F118" s="95" t="s">
        <v>145</v>
      </c>
      <c r="G118" s="96" t="s">
        <v>223</v>
      </c>
      <c r="H118" s="97" t="s">
        <v>315</v>
      </c>
      <c r="I118" s="97" t="s">
        <v>35</v>
      </c>
      <c r="J118" s="94" t="s">
        <v>35</v>
      </c>
      <c r="K118" s="97" t="s">
        <v>369</v>
      </c>
      <c r="L118" s="97" t="s">
        <v>367</v>
      </c>
      <c r="M118" s="97" t="s">
        <v>35</v>
      </c>
      <c r="N118" s="94" t="s">
        <v>35</v>
      </c>
      <c r="O118" s="97" t="s">
        <v>40</v>
      </c>
      <c r="P118" s="98"/>
      <c r="Q118" s="92">
        <v>42947</v>
      </c>
      <c r="R118" s="93" t="s">
        <v>35</v>
      </c>
      <c r="S118" s="94" t="s">
        <v>35</v>
      </c>
      <c r="T118" s="93" t="s">
        <v>885</v>
      </c>
      <c r="U118" s="93" t="s">
        <v>886</v>
      </c>
      <c r="V118" s="93" t="s">
        <v>954</v>
      </c>
      <c r="W118" s="95" t="s">
        <v>1289</v>
      </c>
      <c r="X118" s="96" t="s">
        <v>871</v>
      </c>
      <c r="Y118" s="94" t="s">
        <v>871</v>
      </c>
      <c r="Z118" s="97"/>
      <c r="AA118" s="97" t="s">
        <v>503</v>
      </c>
      <c r="AB118" s="97"/>
      <c r="AC118" s="99"/>
      <c r="AD118" s="98"/>
      <c r="AE118" s="100"/>
      <c r="AF118" s="101" t="s">
        <v>667</v>
      </c>
      <c r="AG118" s="102"/>
      <c r="AH118" s="102"/>
      <c r="AI118" s="102"/>
      <c r="AJ118" s="103"/>
      <c r="AK118" s="106">
        <v>1527</v>
      </c>
      <c r="AL118" s="104" t="s">
        <v>1339</v>
      </c>
      <c r="AM118" s="104"/>
      <c r="AN118" s="104"/>
      <c r="AO118" s="104"/>
      <c r="AP118" s="105"/>
    </row>
    <row r="119" spans="1:42" ht="32.5" customHeight="1" x14ac:dyDescent="0.35">
      <c r="A119" s="91">
        <v>117</v>
      </c>
      <c r="B119" s="92">
        <v>42925</v>
      </c>
      <c r="C119" s="93" t="s">
        <v>40</v>
      </c>
      <c r="D119" s="94" t="s">
        <v>1209</v>
      </c>
      <c r="E119" s="93" t="s">
        <v>72</v>
      </c>
      <c r="F119" s="95" t="s">
        <v>128</v>
      </c>
      <c r="G119" s="96" t="s">
        <v>225</v>
      </c>
      <c r="H119" s="97" t="s">
        <v>317</v>
      </c>
      <c r="I119" s="97" t="s">
        <v>35</v>
      </c>
      <c r="J119" s="94" t="s">
        <v>35</v>
      </c>
      <c r="K119" s="97" t="s">
        <v>369</v>
      </c>
      <c r="L119" s="97" t="s">
        <v>367</v>
      </c>
      <c r="M119" s="97" t="s">
        <v>35</v>
      </c>
      <c r="N119" s="94" t="s">
        <v>35</v>
      </c>
      <c r="O119" s="97" t="s">
        <v>35</v>
      </c>
      <c r="P119" s="98"/>
      <c r="Q119" s="92">
        <v>42948</v>
      </c>
      <c r="R119" s="93" t="s">
        <v>35</v>
      </c>
      <c r="S119" s="94" t="s">
        <v>35</v>
      </c>
      <c r="T119" s="93" t="s">
        <v>885</v>
      </c>
      <c r="U119" s="93" t="s">
        <v>893</v>
      </c>
      <c r="V119" s="93" t="s">
        <v>958</v>
      </c>
      <c r="W119" s="95" t="s">
        <v>1109</v>
      </c>
      <c r="X119" s="96" t="s">
        <v>870</v>
      </c>
      <c r="Y119" s="94" t="s">
        <v>1252</v>
      </c>
      <c r="Z119" s="97" t="s">
        <v>481</v>
      </c>
      <c r="AA119" s="97"/>
      <c r="AB119" s="97"/>
      <c r="AC119" s="99"/>
      <c r="AD119" s="98"/>
      <c r="AE119" s="100"/>
      <c r="AF119" s="101" t="s">
        <v>671</v>
      </c>
      <c r="AG119" s="102"/>
      <c r="AH119" s="102"/>
      <c r="AI119" s="102"/>
      <c r="AJ119" s="103"/>
      <c r="AK119" s="106">
        <v>2096</v>
      </c>
      <c r="AL119" s="104" t="s">
        <v>1337</v>
      </c>
      <c r="AM119" s="104"/>
      <c r="AN119" s="104"/>
      <c r="AO119" s="104"/>
      <c r="AP119" s="105"/>
    </row>
    <row r="120" spans="1:42" ht="32.5" customHeight="1" x14ac:dyDescent="0.35">
      <c r="A120" s="91">
        <v>118</v>
      </c>
      <c r="B120" s="92">
        <v>42867</v>
      </c>
      <c r="C120" s="93" t="s">
        <v>41</v>
      </c>
      <c r="D120" s="94" t="s">
        <v>1210</v>
      </c>
      <c r="E120" s="93" t="s">
        <v>69</v>
      </c>
      <c r="F120" s="95" t="s">
        <v>179</v>
      </c>
      <c r="G120" s="96" t="s">
        <v>279</v>
      </c>
      <c r="H120" s="97"/>
      <c r="I120" s="97" t="s">
        <v>35</v>
      </c>
      <c r="J120" s="94" t="s">
        <v>35</v>
      </c>
      <c r="K120" s="97" t="s">
        <v>369</v>
      </c>
      <c r="L120" s="97" t="s">
        <v>367</v>
      </c>
      <c r="M120" s="97" t="s">
        <v>35</v>
      </c>
      <c r="N120" s="94" t="s">
        <v>35</v>
      </c>
      <c r="O120" s="97" t="s">
        <v>35</v>
      </c>
      <c r="P120" s="98"/>
      <c r="Q120" s="92">
        <v>42950</v>
      </c>
      <c r="R120" s="93" t="s">
        <v>35</v>
      </c>
      <c r="S120" s="94" t="s">
        <v>35</v>
      </c>
      <c r="T120" s="93" t="s">
        <v>885</v>
      </c>
      <c r="U120" s="93" t="s">
        <v>889</v>
      </c>
      <c r="V120" s="93" t="s">
        <v>1041</v>
      </c>
      <c r="W120" s="95" t="s">
        <v>1200</v>
      </c>
      <c r="X120" s="96" t="s">
        <v>870</v>
      </c>
      <c r="Y120" s="94" t="s">
        <v>1252</v>
      </c>
      <c r="Z120" s="97"/>
      <c r="AA120" s="97"/>
      <c r="AB120" s="97"/>
      <c r="AC120" s="99"/>
      <c r="AD120" s="98" t="s">
        <v>846</v>
      </c>
      <c r="AE120" s="100"/>
      <c r="AF120" s="101" t="s">
        <v>828</v>
      </c>
      <c r="AG120" s="102"/>
      <c r="AH120" s="102"/>
      <c r="AI120" s="102"/>
      <c r="AJ120" s="103"/>
      <c r="AK120" s="106">
        <v>2080</v>
      </c>
      <c r="AL120" s="104" t="s">
        <v>1339</v>
      </c>
      <c r="AM120" s="104"/>
      <c r="AN120" s="104"/>
      <c r="AO120" s="104"/>
      <c r="AP120" s="105"/>
    </row>
    <row r="121" spans="1:42" ht="32.5" customHeight="1" x14ac:dyDescent="0.35">
      <c r="A121" s="91">
        <v>119</v>
      </c>
      <c r="B121" s="92">
        <v>41781</v>
      </c>
      <c r="C121" s="93" t="s">
        <v>40</v>
      </c>
      <c r="D121" s="94" t="s">
        <v>1209</v>
      </c>
      <c r="E121" s="93" t="s">
        <v>87</v>
      </c>
      <c r="F121" s="95" t="s">
        <v>145</v>
      </c>
      <c r="G121" s="96" t="s">
        <v>223</v>
      </c>
      <c r="H121" s="97" t="s">
        <v>315</v>
      </c>
      <c r="I121" s="97" t="s">
        <v>35</v>
      </c>
      <c r="J121" s="94" t="s">
        <v>35</v>
      </c>
      <c r="K121" s="97" t="s">
        <v>369</v>
      </c>
      <c r="L121" s="97" t="s">
        <v>367</v>
      </c>
      <c r="M121" s="97" t="s">
        <v>35</v>
      </c>
      <c r="N121" s="94" t="s">
        <v>35</v>
      </c>
      <c r="O121" s="97" t="s">
        <v>40</v>
      </c>
      <c r="P121" s="98"/>
      <c r="Q121" s="92">
        <v>42952</v>
      </c>
      <c r="R121" s="93" t="s">
        <v>357</v>
      </c>
      <c r="S121" s="94" t="s">
        <v>1223</v>
      </c>
      <c r="T121" s="93" t="s">
        <v>885</v>
      </c>
      <c r="U121" s="93" t="s">
        <v>886</v>
      </c>
      <c r="V121" s="93" t="s">
        <v>953</v>
      </c>
      <c r="W121" s="95" t="s">
        <v>1288</v>
      </c>
      <c r="X121" s="96" t="s">
        <v>871</v>
      </c>
      <c r="Y121" s="94" t="s">
        <v>871</v>
      </c>
      <c r="Z121" s="97"/>
      <c r="AA121" s="97" t="s">
        <v>503</v>
      </c>
      <c r="AB121" s="97"/>
      <c r="AC121" s="99"/>
      <c r="AD121" s="98"/>
      <c r="AE121" s="100"/>
      <c r="AF121" s="101" t="s">
        <v>666</v>
      </c>
      <c r="AG121" s="102"/>
      <c r="AH121" s="102"/>
      <c r="AI121" s="102"/>
      <c r="AJ121" s="103"/>
      <c r="AK121" s="106">
        <v>1528</v>
      </c>
      <c r="AL121" s="104" t="s">
        <v>1339</v>
      </c>
      <c r="AM121" s="104"/>
      <c r="AN121" s="104"/>
      <c r="AO121" s="104"/>
      <c r="AP121" s="105"/>
    </row>
    <row r="122" spans="1:42" ht="32.5" customHeight="1" x14ac:dyDescent="0.35">
      <c r="A122" s="91">
        <v>120</v>
      </c>
      <c r="B122" s="92">
        <v>41500</v>
      </c>
      <c r="C122" s="93" t="s">
        <v>39</v>
      </c>
      <c r="D122" s="94" t="s">
        <v>1209</v>
      </c>
      <c r="E122" s="93" t="s">
        <v>61</v>
      </c>
      <c r="F122" s="95" t="s">
        <v>116</v>
      </c>
      <c r="G122" s="96" t="s">
        <v>188</v>
      </c>
      <c r="H122" s="97" t="s">
        <v>291</v>
      </c>
      <c r="I122" s="97">
        <v>31</v>
      </c>
      <c r="J122" s="94" t="s">
        <v>1302</v>
      </c>
      <c r="K122" s="97" t="s">
        <v>369</v>
      </c>
      <c r="L122" s="97" t="s">
        <v>367</v>
      </c>
      <c r="M122" s="97" t="s">
        <v>374</v>
      </c>
      <c r="N122" s="94" t="s">
        <v>1279</v>
      </c>
      <c r="O122" s="97" t="s">
        <v>414</v>
      </c>
      <c r="P122" s="98" t="s">
        <v>415</v>
      </c>
      <c r="Q122" s="92">
        <v>42954</v>
      </c>
      <c r="R122" s="93" t="s">
        <v>344</v>
      </c>
      <c r="S122" s="94" t="s">
        <v>1224</v>
      </c>
      <c r="T122" s="93" t="s">
        <v>885</v>
      </c>
      <c r="U122" s="93" t="s">
        <v>1281</v>
      </c>
      <c r="V122" s="93" t="s">
        <v>898</v>
      </c>
      <c r="W122" s="95" t="s">
        <v>1058</v>
      </c>
      <c r="X122" s="96" t="s">
        <v>871</v>
      </c>
      <c r="Y122" s="94" t="s">
        <v>871</v>
      </c>
      <c r="Z122" s="97" t="s">
        <v>458</v>
      </c>
      <c r="AA122" s="97" t="s">
        <v>459</v>
      </c>
      <c r="AB122" s="97"/>
      <c r="AC122" s="99">
        <v>42952</v>
      </c>
      <c r="AD122" s="98" t="s">
        <v>853</v>
      </c>
      <c r="AE122" s="100"/>
      <c r="AF122" s="101" t="s">
        <v>569</v>
      </c>
      <c r="AG122" s="102"/>
      <c r="AH122" s="102"/>
      <c r="AI122" s="102"/>
      <c r="AJ122" s="103"/>
      <c r="AK122" s="106">
        <v>143</v>
      </c>
      <c r="AL122" s="104" t="s">
        <v>1339</v>
      </c>
      <c r="AM122" s="104"/>
      <c r="AN122" s="104"/>
      <c r="AO122" s="104"/>
      <c r="AP122" s="105"/>
    </row>
    <row r="123" spans="1:42" ht="32.5" customHeight="1" x14ac:dyDescent="0.35">
      <c r="A123" s="91">
        <v>121</v>
      </c>
      <c r="B123" s="92">
        <v>42298</v>
      </c>
      <c r="C123" s="93" t="s">
        <v>39</v>
      </c>
      <c r="D123" s="94" t="s">
        <v>1209</v>
      </c>
      <c r="E123" s="93" t="s">
        <v>83</v>
      </c>
      <c r="F123" s="95" t="s">
        <v>157</v>
      </c>
      <c r="G123" s="96" t="s">
        <v>242</v>
      </c>
      <c r="H123" s="97" t="s">
        <v>324</v>
      </c>
      <c r="I123" s="99">
        <v>23686</v>
      </c>
      <c r="J123" s="94" t="s">
        <v>1218</v>
      </c>
      <c r="K123" s="97" t="s">
        <v>369</v>
      </c>
      <c r="L123" s="97" t="s">
        <v>367</v>
      </c>
      <c r="M123" s="97" t="s">
        <v>398</v>
      </c>
      <c r="N123" s="94" t="s">
        <v>1214</v>
      </c>
      <c r="O123" s="97" t="s">
        <v>39</v>
      </c>
      <c r="P123" s="98" t="s">
        <v>439</v>
      </c>
      <c r="Q123" s="92">
        <v>42957</v>
      </c>
      <c r="R123" s="93" t="s">
        <v>35</v>
      </c>
      <c r="S123" s="94" t="s">
        <v>35</v>
      </c>
      <c r="T123" s="93" t="s">
        <v>885</v>
      </c>
      <c r="U123" s="93" t="s">
        <v>892</v>
      </c>
      <c r="V123" s="93" t="s">
        <v>979</v>
      </c>
      <c r="W123" s="95" t="s">
        <v>1135</v>
      </c>
      <c r="X123" s="96" t="s">
        <v>870</v>
      </c>
      <c r="Y123" s="94" t="s">
        <v>1252</v>
      </c>
      <c r="Z123" s="97" t="s">
        <v>518</v>
      </c>
      <c r="AA123" s="97" t="s">
        <v>519</v>
      </c>
      <c r="AB123" s="97"/>
      <c r="AC123" s="99"/>
      <c r="AD123" s="98"/>
      <c r="AE123" s="100"/>
      <c r="AF123" s="101" t="s">
        <v>718</v>
      </c>
      <c r="AG123" s="102"/>
      <c r="AH123" s="102"/>
      <c r="AI123" s="102"/>
      <c r="AJ123" s="103"/>
      <c r="AK123" s="106">
        <v>1882</v>
      </c>
      <c r="AL123" s="104" t="s">
        <v>1339</v>
      </c>
      <c r="AM123" s="104"/>
      <c r="AN123" s="104"/>
      <c r="AO123" s="104"/>
      <c r="AP123" s="105"/>
    </row>
    <row r="124" spans="1:42" ht="32.5" customHeight="1" x14ac:dyDescent="0.35">
      <c r="A124" s="91">
        <v>122</v>
      </c>
      <c r="B124" s="92">
        <v>43330</v>
      </c>
      <c r="C124" s="93" t="s">
        <v>36</v>
      </c>
      <c r="D124" s="94" t="s">
        <v>1209</v>
      </c>
      <c r="E124" s="93" t="s">
        <v>35</v>
      </c>
      <c r="F124" s="95" t="s">
        <v>181</v>
      </c>
      <c r="G124" s="96" t="s">
        <v>283</v>
      </c>
      <c r="H124" s="97"/>
      <c r="I124" s="97" t="s">
        <v>35</v>
      </c>
      <c r="J124" s="94" t="s">
        <v>35</v>
      </c>
      <c r="K124" s="97" t="s">
        <v>369</v>
      </c>
      <c r="L124" s="97" t="s">
        <v>367</v>
      </c>
      <c r="M124" s="97" t="s">
        <v>35</v>
      </c>
      <c r="N124" s="94" t="s">
        <v>35</v>
      </c>
      <c r="O124" s="97" t="s">
        <v>35</v>
      </c>
      <c r="P124" s="98"/>
      <c r="Q124" s="92">
        <v>42958</v>
      </c>
      <c r="R124" s="93" t="s">
        <v>35</v>
      </c>
      <c r="S124" s="94" t="s">
        <v>35</v>
      </c>
      <c r="T124" s="93" t="s">
        <v>885</v>
      </c>
      <c r="U124" s="93" t="s">
        <v>886</v>
      </c>
      <c r="V124" s="93" t="s">
        <v>1047</v>
      </c>
      <c r="W124" s="95" t="s">
        <v>1203</v>
      </c>
      <c r="X124" s="96" t="s">
        <v>35</v>
      </c>
      <c r="Y124" s="94" t="s">
        <v>35</v>
      </c>
      <c r="Z124" s="97"/>
      <c r="AA124" s="97"/>
      <c r="AB124" s="97"/>
      <c r="AC124" s="99"/>
      <c r="AD124" s="98"/>
      <c r="AE124" s="100"/>
      <c r="AF124" s="101" t="s">
        <v>835</v>
      </c>
      <c r="AG124" s="102"/>
      <c r="AH124" s="102"/>
      <c r="AI124" s="102"/>
      <c r="AJ124" s="103"/>
      <c r="AK124" s="106">
        <v>2132</v>
      </c>
      <c r="AL124" s="104" t="s">
        <v>1337</v>
      </c>
      <c r="AM124" s="104"/>
      <c r="AN124" s="104"/>
      <c r="AO124" s="104"/>
      <c r="AP124" s="105"/>
    </row>
    <row r="125" spans="1:42" ht="32.5" customHeight="1" x14ac:dyDescent="0.35">
      <c r="A125" s="91">
        <v>123</v>
      </c>
      <c r="B125" s="92">
        <v>42925</v>
      </c>
      <c r="C125" s="93" t="s">
        <v>40</v>
      </c>
      <c r="D125" s="94" t="s">
        <v>1209</v>
      </c>
      <c r="E125" s="93" t="s">
        <v>72</v>
      </c>
      <c r="F125" s="95" t="s">
        <v>128</v>
      </c>
      <c r="G125" s="96" t="s">
        <v>201</v>
      </c>
      <c r="H125" s="97"/>
      <c r="I125" s="97" t="s">
        <v>35</v>
      </c>
      <c r="J125" s="94" t="s">
        <v>35</v>
      </c>
      <c r="K125" s="97" t="s">
        <v>369</v>
      </c>
      <c r="L125" s="97" t="s">
        <v>367</v>
      </c>
      <c r="M125" s="97" t="s">
        <v>35</v>
      </c>
      <c r="N125" s="94" t="s">
        <v>35</v>
      </c>
      <c r="O125" s="97" t="s">
        <v>35</v>
      </c>
      <c r="P125" s="98"/>
      <c r="Q125" s="92">
        <v>42959</v>
      </c>
      <c r="R125" s="93" t="s">
        <v>354</v>
      </c>
      <c r="S125" s="94" t="s">
        <v>1267</v>
      </c>
      <c r="T125" s="93" t="s">
        <v>885</v>
      </c>
      <c r="U125" s="93" t="s">
        <v>893</v>
      </c>
      <c r="V125" s="93" t="s">
        <v>920</v>
      </c>
      <c r="W125" s="95" t="s">
        <v>1075</v>
      </c>
      <c r="X125" s="96" t="s">
        <v>870</v>
      </c>
      <c r="Y125" s="94" t="s">
        <v>1252</v>
      </c>
      <c r="Z125" s="97" t="s">
        <v>481</v>
      </c>
      <c r="AA125" s="97"/>
      <c r="AB125" s="97"/>
      <c r="AC125" s="99"/>
      <c r="AD125" s="98"/>
      <c r="AE125" s="100"/>
      <c r="AF125" s="101" t="s">
        <v>609</v>
      </c>
      <c r="AG125" s="102"/>
      <c r="AH125" s="102"/>
      <c r="AI125" s="102"/>
      <c r="AJ125" s="103"/>
      <c r="AK125" s="106">
        <v>2089</v>
      </c>
      <c r="AL125" s="104" t="s">
        <v>1339</v>
      </c>
      <c r="AM125" s="104"/>
      <c r="AN125" s="104"/>
      <c r="AO125" s="104"/>
      <c r="AP125" s="105"/>
    </row>
    <row r="126" spans="1:42" ht="32.5" customHeight="1" x14ac:dyDescent="0.35">
      <c r="A126" s="91">
        <v>124</v>
      </c>
      <c r="B126" s="92">
        <v>41500</v>
      </c>
      <c r="C126" s="93" t="s">
        <v>36</v>
      </c>
      <c r="D126" s="94" t="s">
        <v>1209</v>
      </c>
      <c r="E126" s="93" t="s">
        <v>35</v>
      </c>
      <c r="F126" s="95" t="s">
        <v>144</v>
      </c>
      <c r="G126" s="96" t="s">
        <v>222</v>
      </c>
      <c r="H126" s="97" t="s">
        <v>314</v>
      </c>
      <c r="I126" s="97">
        <v>51</v>
      </c>
      <c r="J126" s="94" t="s">
        <v>1218</v>
      </c>
      <c r="K126" s="97" t="s">
        <v>369</v>
      </c>
      <c r="L126" s="97" t="s">
        <v>367</v>
      </c>
      <c r="M126" s="97" t="s">
        <v>395</v>
      </c>
      <c r="N126" s="94" t="s">
        <v>1216</v>
      </c>
      <c r="O126" s="97" t="s">
        <v>413</v>
      </c>
      <c r="P126" s="98" t="s">
        <v>432</v>
      </c>
      <c r="Q126" s="92">
        <v>42963</v>
      </c>
      <c r="R126" s="93" t="s">
        <v>35</v>
      </c>
      <c r="S126" s="94" t="s">
        <v>35</v>
      </c>
      <c r="T126" s="93" t="s">
        <v>885</v>
      </c>
      <c r="U126" s="93" t="s">
        <v>886</v>
      </c>
      <c r="V126" s="93" t="s">
        <v>950</v>
      </c>
      <c r="W126" s="95" t="s">
        <v>1262</v>
      </c>
      <c r="X126" s="96" t="s">
        <v>873</v>
      </c>
      <c r="Y126" s="94" t="s">
        <v>35</v>
      </c>
      <c r="Z126" s="97"/>
      <c r="AA126" s="97" t="s">
        <v>471</v>
      </c>
      <c r="AB126" s="97"/>
      <c r="AC126" s="99"/>
      <c r="AD126" s="98" t="s">
        <v>851</v>
      </c>
      <c r="AE126" s="100"/>
      <c r="AF126" s="101" t="s">
        <v>661</v>
      </c>
      <c r="AG126" s="102" t="s">
        <v>662</v>
      </c>
      <c r="AH126" s="102"/>
      <c r="AI126" s="102"/>
      <c r="AJ126" s="103"/>
      <c r="AK126" s="106">
        <v>106</v>
      </c>
      <c r="AL126" s="104" t="s">
        <v>1339</v>
      </c>
      <c r="AM126" s="104"/>
      <c r="AN126" s="104"/>
      <c r="AO126" s="104"/>
      <c r="AP126" s="105"/>
    </row>
    <row r="127" spans="1:42" ht="32.5" customHeight="1" x14ac:dyDescent="0.35">
      <c r="A127" s="91">
        <v>125</v>
      </c>
      <c r="B127" s="92">
        <v>41781</v>
      </c>
      <c r="C127" s="93" t="s">
        <v>40</v>
      </c>
      <c r="D127" s="94" t="s">
        <v>1209</v>
      </c>
      <c r="E127" s="93" t="s">
        <v>87</v>
      </c>
      <c r="F127" s="95" t="s">
        <v>145</v>
      </c>
      <c r="G127" s="96" t="s">
        <v>223</v>
      </c>
      <c r="H127" s="97" t="s">
        <v>315</v>
      </c>
      <c r="I127" s="97" t="s">
        <v>35</v>
      </c>
      <c r="J127" s="94" t="s">
        <v>35</v>
      </c>
      <c r="K127" s="97" t="s">
        <v>369</v>
      </c>
      <c r="L127" s="97" t="s">
        <v>367</v>
      </c>
      <c r="M127" s="97" t="s">
        <v>35</v>
      </c>
      <c r="N127" s="94" t="s">
        <v>35</v>
      </c>
      <c r="O127" s="97" t="s">
        <v>40</v>
      </c>
      <c r="P127" s="98"/>
      <c r="Q127" s="92">
        <v>42964</v>
      </c>
      <c r="R127" s="93" t="s">
        <v>357</v>
      </c>
      <c r="S127" s="94" t="s">
        <v>1223</v>
      </c>
      <c r="T127" s="93" t="s">
        <v>885</v>
      </c>
      <c r="U127" s="93" t="s">
        <v>889</v>
      </c>
      <c r="V127" s="93" t="s">
        <v>956</v>
      </c>
      <c r="W127" s="95" t="s">
        <v>1108</v>
      </c>
      <c r="X127" s="96" t="s">
        <v>871</v>
      </c>
      <c r="Y127" s="94" t="s">
        <v>871</v>
      </c>
      <c r="Z127" s="97"/>
      <c r="AA127" s="97" t="s">
        <v>503</v>
      </c>
      <c r="AB127" s="97"/>
      <c r="AC127" s="99"/>
      <c r="AD127" s="98"/>
      <c r="AE127" s="100"/>
      <c r="AF127" s="101" t="s">
        <v>669</v>
      </c>
      <c r="AG127" s="102"/>
      <c r="AH127" s="102"/>
      <c r="AI127" s="102"/>
      <c r="AJ127" s="103"/>
      <c r="AK127" s="106">
        <v>1529</v>
      </c>
      <c r="AL127" s="104" t="s">
        <v>1339</v>
      </c>
      <c r="AM127" s="104"/>
      <c r="AN127" s="104"/>
      <c r="AO127" s="104"/>
      <c r="AP127" s="105"/>
    </row>
    <row r="128" spans="1:42" ht="32.5" customHeight="1" x14ac:dyDescent="0.35">
      <c r="A128" s="91">
        <v>126</v>
      </c>
      <c r="B128" s="92">
        <v>42867</v>
      </c>
      <c r="C128" s="93" t="s">
        <v>41</v>
      </c>
      <c r="D128" s="94" t="s">
        <v>1210</v>
      </c>
      <c r="E128" s="93" t="s">
        <v>69</v>
      </c>
      <c r="F128" s="95" t="s">
        <v>179</v>
      </c>
      <c r="G128" s="96" t="s">
        <v>279</v>
      </c>
      <c r="H128" s="97"/>
      <c r="I128" s="97" t="s">
        <v>35</v>
      </c>
      <c r="J128" s="94" t="s">
        <v>35</v>
      </c>
      <c r="K128" s="97" t="s">
        <v>369</v>
      </c>
      <c r="L128" s="97" t="s">
        <v>367</v>
      </c>
      <c r="M128" s="97" t="s">
        <v>35</v>
      </c>
      <c r="N128" s="94" t="s">
        <v>35</v>
      </c>
      <c r="O128" s="97" t="s">
        <v>35</v>
      </c>
      <c r="P128" s="98"/>
      <c r="Q128" s="92">
        <v>42964</v>
      </c>
      <c r="R128" s="93" t="s">
        <v>35</v>
      </c>
      <c r="S128" s="94" t="s">
        <v>35</v>
      </c>
      <c r="T128" s="93" t="s">
        <v>890</v>
      </c>
      <c r="U128" s="93" t="s">
        <v>889</v>
      </c>
      <c r="V128" s="93" t="s">
        <v>1042</v>
      </c>
      <c r="W128" s="95"/>
      <c r="X128" s="96" t="s">
        <v>870</v>
      </c>
      <c r="Y128" s="94" t="s">
        <v>1252</v>
      </c>
      <c r="Z128" s="97"/>
      <c r="AA128" s="97"/>
      <c r="AB128" s="97"/>
      <c r="AC128" s="99"/>
      <c r="AD128" s="98" t="s">
        <v>846</v>
      </c>
      <c r="AE128" s="100"/>
      <c r="AF128" s="101" t="s">
        <v>829</v>
      </c>
      <c r="AG128" s="102"/>
      <c r="AH128" s="102"/>
      <c r="AI128" s="102"/>
      <c r="AJ128" s="103"/>
      <c r="AK128" s="106">
        <v>2081</v>
      </c>
      <c r="AL128" s="104" t="s">
        <v>1337</v>
      </c>
      <c r="AM128" s="104"/>
      <c r="AN128" s="104"/>
      <c r="AO128" s="104"/>
      <c r="AP128" s="105"/>
    </row>
    <row r="129" spans="1:42" ht="32.5" customHeight="1" x14ac:dyDescent="0.35">
      <c r="A129" s="91">
        <v>127</v>
      </c>
      <c r="B129" s="92">
        <v>42867</v>
      </c>
      <c r="C129" s="93" t="s">
        <v>41</v>
      </c>
      <c r="D129" s="94" t="s">
        <v>1210</v>
      </c>
      <c r="E129" s="93" t="s">
        <v>69</v>
      </c>
      <c r="F129" s="95" t="s">
        <v>179</v>
      </c>
      <c r="G129" s="96" t="s">
        <v>279</v>
      </c>
      <c r="H129" s="97"/>
      <c r="I129" s="97" t="s">
        <v>35</v>
      </c>
      <c r="J129" s="94" t="s">
        <v>35</v>
      </c>
      <c r="K129" s="97" t="s">
        <v>369</v>
      </c>
      <c r="L129" s="97" t="s">
        <v>367</v>
      </c>
      <c r="M129" s="97" t="s">
        <v>35</v>
      </c>
      <c r="N129" s="94" t="s">
        <v>35</v>
      </c>
      <c r="O129" s="97" t="s">
        <v>35</v>
      </c>
      <c r="P129" s="98"/>
      <c r="Q129" s="92">
        <v>42964</v>
      </c>
      <c r="R129" s="93" t="s">
        <v>35</v>
      </c>
      <c r="S129" s="94" t="s">
        <v>35</v>
      </c>
      <c r="T129" s="93" t="s">
        <v>890</v>
      </c>
      <c r="U129" s="93" t="s">
        <v>889</v>
      </c>
      <c r="V129" s="93" t="s">
        <v>1043</v>
      </c>
      <c r="W129" s="95"/>
      <c r="X129" s="96" t="s">
        <v>870</v>
      </c>
      <c r="Y129" s="94" t="s">
        <v>1252</v>
      </c>
      <c r="Z129" s="97"/>
      <c r="AA129" s="97"/>
      <c r="AB129" s="97"/>
      <c r="AC129" s="99"/>
      <c r="AD129" s="98" t="s">
        <v>846</v>
      </c>
      <c r="AE129" s="100"/>
      <c r="AF129" s="101" t="s">
        <v>830</v>
      </c>
      <c r="AG129" s="102"/>
      <c r="AH129" s="102"/>
      <c r="AI129" s="102"/>
      <c r="AJ129" s="103"/>
      <c r="AK129" s="106">
        <v>2082</v>
      </c>
      <c r="AL129" s="104" t="s">
        <v>1337</v>
      </c>
      <c r="AM129" s="104"/>
      <c r="AN129" s="104"/>
      <c r="AO129" s="104"/>
      <c r="AP129" s="105"/>
    </row>
    <row r="130" spans="1:42" ht="32.5" customHeight="1" x14ac:dyDescent="0.35">
      <c r="A130" s="91">
        <v>128</v>
      </c>
      <c r="B130" s="92">
        <v>42475</v>
      </c>
      <c r="C130" s="93" t="s">
        <v>40</v>
      </c>
      <c r="D130" s="94" t="s">
        <v>1209</v>
      </c>
      <c r="E130" s="93" t="s">
        <v>71</v>
      </c>
      <c r="F130" s="95" t="s">
        <v>126</v>
      </c>
      <c r="G130" s="96" t="s">
        <v>197</v>
      </c>
      <c r="H130" s="97"/>
      <c r="I130" s="97" t="s">
        <v>35</v>
      </c>
      <c r="J130" s="94" t="s">
        <v>35</v>
      </c>
      <c r="K130" s="97" t="s">
        <v>369</v>
      </c>
      <c r="L130" s="97" t="s">
        <v>367</v>
      </c>
      <c r="M130" s="97" t="s">
        <v>380</v>
      </c>
      <c r="N130" s="94" t="s">
        <v>401</v>
      </c>
      <c r="O130" s="97" t="s">
        <v>35</v>
      </c>
      <c r="P130" s="98"/>
      <c r="Q130" s="92">
        <v>42966</v>
      </c>
      <c r="R130" s="93" t="s">
        <v>353</v>
      </c>
      <c r="S130" s="94" t="s">
        <v>1223</v>
      </c>
      <c r="T130" s="93" t="s">
        <v>885</v>
      </c>
      <c r="U130" s="93" t="s">
        <v>892</v>
      </c>
      <c r="V130" s="93" t="s">
        <v>917</v>
      </c>
      <c r="W130" s="95" t="s">
        <v>1072</v>
      </c>
      <c r="X130" s="96" t="s">
        <v>870</v>
      </c>
      <c r="Y130" s="94" t="s">
        <v>1252</v>
      </c>
      <c r="Z130" s="97"/>
      <c r="AA130" s="97" t="s">
        <v>476</v>
      </c>
      <c r="AB130" s="97"/>
      <c r="AC130" s="99">
        <v>42860</v>
      </c>
      <c r="AD130" s="98" t="s">
        <v>850</v>
      </c>
      <c r="AE130" s="100"/>
      <c r="AF130" s="101" t="s">
        <v>602</v>
      </c>
      <c r="AG130" s="102"/>
      <c r="AH130" s="102"/>
      <c r="AI130" s="102"/>
      <c r="AJ130" s="103"/>
      <c r="AK130" s="106">
        <v>1966</v>
      </c>
      <c r="AL130" s="104" t="s">
        <v>1339</v>
      </c>
      <c r="AM130" s="104"/>
      <c r="AN130" s="104"/>
      <c r="AO130" s="104"/>
      <c r="AP130" s="105"/>
    </row>
    <row r="131" spans="1:42" ht="32.5" customHeight="1" x14ac:dyDescent="0.35">
      <c r="A131" s="91">
        <v>129</v>
      </c>
      <c r="B131" s="92">
        <v>42925</v>
      </c>
      <c r="C131" s="93" t="s">
        <v>40</v>
      </c>
      <c r="D131" s="94" t="s">
        <v>1209</v>
      </c>
      <c r="E131" s="93" t="s">
        <v>72</v>
      </c>
      <c r="F131" s="95" t="s">
        <v>128</v>
      </c>
      <c r="G131" s="96" t="s">
        <v>201</v>
      </c>
      <c r="H131" s="97"/>
      <c r="I131" s="97" t="s">
        <v>35</v>
      </c>
      <c r="J131" s="94" t="s">
        <v>35</v>
      </c>
      <c r="K131" s="97" t="s">
        <v>369</v>
      </c>
      <c r="L131" s="97" t="s">
        <v>367</v>
      </c>
      <c r="M131" s="97" t="s">
        <v>35</v>
      </c>
      <c r="N131" s="94" t="s">
        <v>35</v>
      </c>
      <c r="O131" s="97" t="s">
        <v>35</v>
      </c>
      <c r="P131" s="98"/>
      <c r="Q131" s="92">
        <v>42969</v>
      </c>
      <c r="R131" s="93" t="s">
        <v>354</v>
      </c>
      <c r="S131" s="94" t="s">
        <v>1267</v>
      </c>
      <c r="T131" s="93" t="s">
        <v>897</v>
      </c>
      <c r="U131" s="93" t="s">
        <v>889</v>
      </c>
      <c r="V131" s="93" t="s">
        <v>921</v>
      </c>
      <c r="W131" s="95"/>
      <c r="X131" s="96" t="s">
        <v>870</v>
      </c>
      <c r="Y131" s="94" t="s">
        <v>1252</v>
      </c>
      <c r="Z131" s="97" t="s">
        <v>481</v>
      </c>
      <c r="AA131" s="97"/>
      <c r="AB131" s="97"/>
      <c r="AC131" s="99"/>
      <c r="AD131" s="98"/>
      <c r="AE131" s="100"/>
      <c r="AF131" s="101" t="s">
        <v>610</v>
      </c>
      <c r="AG131" s="102"/>
      <c r="AH131" s="102"/>
      <c r="AI131" s="102"/>
      <c r="AJ131" s="103"/>
      <c r="AK131" s="106">
        <v>2088</v>
      </c>
      <c r="AL131" s="104" t="s">
        <v>1337</v>
      </c>
      <c r="AM131" s="104"/>
      <c r="AN131" s="104"/>
      <c r="AO131" s="104"/>
      <c r="AP131" s="105"/>
    </row>
    <row r="132" spans="1:42" ht="32.5" customHeight="1" x14ac:dyDescent="0.35">
      <c r="A132" s="91">
        <v>130</v>
      </c>
      <c r="B132" s="92">
        <v>42847</v>
      </c>
      <c r="C132" s="93" t="s">
        <v>40</v>
      </c>
      <c r="D132" s="94" t="s">
        <v>1209</v>
      </c>
      <c r="E132" s="93" t="s">
        <v>96</v>
      </c>
      <c r="F132" s="95" t="s">
        <v>167</v>
      </c>
      <c r="G132" s="96" t="s">
        <v>255</v>
      </c>
      <c r="H132" s="97"/>
      <c r="I132" s="97" t="s">
        <v>35</v>
      </c>
      <c r="J132" s="94" t="s">
        <v>35</v>
      </c>
      <c r="K132" s="97" t="s">
        <v>369</v>
      </c>
      <c r="L132" s="97" t="s">
        <v>367</v>
      </c>
      <c r="M132" s="97" t="s">
        <v>35</v>
      </c>
      <c r="N132" s="94" t="s">
        <v>35</v>
      </c>
      <c r="O132" s="97" t="s">
        <v>35</v>
      </c>
      <c r="P132" s="98"/>
      <c r="Q132" s="92">
        <v>42971</v>
      </c>
      <c r="R132" s="93" t="s">
        <v>350</v>
      </c>
      <c r="S132" s="94" t="s">
        <v>1224</v>
      </c>
      <c r="T132" s="93" t="s">
        <v>885</v>
      </c>
      <c r="U132" s="93" t="s">
        <v>889</v>
      </c>
      <c r="V132" s="93" t="s">
        <v>1010</v>
      </c>
      <c r="W132" s="95" t="s">
        <v>1172</v>
      </c>
      <c r="X132" s="96" t="s">
        <v>870</v>
      </c>
      <c r="Y132" s="94" t="s">
        <v>1252</v>
      </c>
      <c r="Z132" s="97" t="s">
        <v>516</v>
      </c>
      <c r="AA132" s="97" t="s">
        <v>535</v>
      </c>
      <c r="AB132" s="97"/>
      <c r="AC132" s="99"/>
      <c r="AD132" s="98"/>
      <c r="AE132" s="100"/>
      <c r="AF132" s="101" t="s">
        <v>775</v>
      </c>
      <c r="AG132" s="102" t="s">
        <v>776</v>
      </c>
      <c r="AH132" s="102"/>
      <c r="AI132" s="102"/>
      <c r="AJ132" s="103"/>
      <c r="AK132" s="106">
        <v>2070</v>
      </c>
      <c r="AL132" s="104" t="s">
        <v>1337</v>
      </c>
      <c r="AM132" s="104"/>
      <c r="AN132" s="104"/>
      <c r="AO132" s="104"/>
      <c r="AP132" s="105"/>
    </row>
    <row r="133" spans="1:42" ht="32.5" customHeight="1" x14ac:dyDescent="0.35">
      <c r="A133" s="91">
        <v>131</v>
      </c>
      <c r="B133" s="92">
        <v>42925</v>
      </c>
      <c r="C133" s="93" t="s">
        <v>40</v>
      </c>
      <c r="D133" s="94" t="s">
        <v>1209</v>
      </c>
      <c r="E133" s="93" t="s">
        <v>72</v>
      </c>
      <c r="F133" s="95" t="s">
        <v>128</v>
      </c>
      <c r="G133" s="96" t="s">
        <v>219</v>
      </c>
      <c r="H133" s="97"/>
      <c r="I133" s="97" t="s">
        <v>35</v>
      </c>
      <c r="J133" s="94" t="s">
        <v>35</v>
      </c>
      <c r="K133" s="97" t="s">
        <v>369</v>
      </c>
      <c r="L133" s="97" t="s">
        <v>367</v>
      </c>
      <c r="M133" s="97" t="s">
        <v>393</v>
      </c>
      <c r="N133" s="94" t="s">
        <v>373</v>
      </c>
      <c r="O133" s="97" t="s">
        <v>35</v>
      </c>
      <c r="P133" s="98"/>
      <c r="Q133" s="92">
        <v>42971</v>
      </c>
      <c r="R133" s="93" t="s">
        <v>354</v>
      </c>
      <c r="S133" s="94" t="s">
        <v>1267</v>
      </c>
      <c r="T133" s="93" t="s">
        <v>885</v>
      </c>
      <c r="U133" s="93" t="s">
        <v>889</v>
      </c>
      <c r="V133" s="93" t="s">
        <v>944</v>
      </c>
      <c r="W133" s="95" t="s">
        <v>1275</v>
      </c>
      <c r="X133" s="96" t="s">
        <v>870</v>
      </c>
      <c r="Y133" s="94" t="s">
        <v>1252</v>
      </c>
      <c r="Z133" s="97" t="s">
        <v>481</v>
      </c>
      <c r="AA133" s="97"/>
      <c r="AB133" s="97"/>
      <c r="AC133" s="99"/>
      <c r="AD133" s="98"/>
      <c r="AE133" s="100"/>
      <c r="AF133" s="101" t="s">
        <v>654</v>
      </c>
      <c r="AG133" s="102"/>
      <c r="AH133" s="102"/>
      <c r="AI133" s="102"/>
      <c r="AJ133" s="103"/>
      <c r="AK133" s="106">
        <v>2094</v>
      </c>
      <c r="AL133" s="104" t="s">
        <v>1339</v>
      </c>
      <c r="AM133" s="104"/>
      <c r="AN133" s="104"/>
      <c r="AO133" s="104"/>
      <c r="AP133" s="105"/>
    </row>
    <row r="134" spans="1:42" ht="32.5" customHeight="1" x14ac:dyDescent="0.35">
      <c r="A134" s="91">
        <v>132</v>
      </c>
      <c r="B134" s="92">
        <v>42685</v>
      </c>
      <c r="C134" s="93" t="s">
        <v>36</v>
      </c>
      <c r="D134" s="94" t="s">
        <v>1209</v>
      </c>
      <c r="E134" s="93" t="s">
        <v>35</v>
      </c>
      <c r="F134" s="95" t="s">
        <v>174</v>
      </c>
      <c r="G134" s="96" t="s">
        <v>263</v>
      </c>
      <c r="H134" s="97" t="s">
        <v>334</v>
      </c>
      <c r="I134" s="97" t="s">
        <v>35</v>
      </c>
      <c r="J134" s="94" t="s">
        <v>35</v>
      </c>
      <c r="K134" s="97" t="s">
        <v>376</v>
      </c>
      <c r="L134" s="97" t="s">
        <v>367</v>
      </c>
      <c r="M134" s="97" t="s">
        <v>35</v>
      </c>
      <c r="N134" s="94" t="s">
        <v>35</v>
      </c>
      <c r="O134" s="97" t="s">
        <v>35</v>
      </c>
      <c r="P134" s="98"/>
      <c r="Q134" s="92">
        <v>42974</v>
      </c>
      <c r="R134" s="93" t="s">
        <v>35</v>
      </c>
      <c r="S134" s="94" t="s">
        <v>35</v>
      </c>
      <c r="T134" s="93" t="s">
        <v>885</v>
      </c>
      <c r="U134" s="93" t="s">
        <v>888</v>
      </c>
      <c r="V134" s="93" t="s">
        <v>1019</v>
      </c>
      <c r="W134" s="95" t="s">
        <v>1177</v>
      </c>
      <c r="X134" s="96" t="s">
        <v>870</v>
      </c>
      <c r="Y134" s="94" t="s">
        <v>1252</v>
      </c>
      <c r="Z134" s="97" t="s">
        <v>545</v>
      </c>
      <c r="AA134" s="97" t="s">
        <v>546</v>
      </c>
      <c r="AB134" s="97"/>
      <c r="AC134" s="99"/>
      <c r="AD134" s="98"/>
      <c r="AE134" s="100"/>
      <c r="AF134" s="101" t="s">
        <v>789</v>
      </c>
      <c r="AG134" s="102" t="s">
        <v>790</v>
      </c>
      <c r="AH134" s="102"/>
      <c r="AI134" s="102"/>
      <c r="AJ134" s="103"/>
      <c r="AK134" s="106">
        <v>2037</v>
      </c>
      <c r="AL134" s="104" t="s">
        <v>1339</v>
      </c>
      <c r="AM134" s="104"/>
      <c r="AN134" s="104"/>
      <c r="AO134" s="104"/>
      <c r="AP134" s="105"/>
    </row>
    <row r="135" spans="1:42" ht="32.5" customHeight="1" x14ac:dyDescent="0.35">
      <c r="A135" s="91">
        <v>133</v>
      </c>
      <c r="B135" s="92" t="s">
        <v>34</v>
      </c>
      <c r="C135" s="93" t="s">
        <v>35</v>
      </c>
      <c r="D135" s="94" t="s">
        <v>35</v>
      </c>
      <c r="E135" s="93" t="s">
        <v>35</v>
      </c>
      <c r="F135" s="95" t="s">
        <v>35</v>
      </c>
      <c r="G135" s="96" t="s">
        <v>274</v>
      </c>
      <c r="H135" s="97"/>
      <c r="I135" s="97" t="s">
        <v>35</v>
      </c>
      <c r="J135" s="94" t="s">
        <v>35</v>
      </c>
      <c r="K135" s="97" t="s">
        <v>369</v>
      </c>
      <c r="L135" s="97" t="s">
        <v>367</v>
      </c>
      <c r="M135" s="97" t="s">
        <v>35</v>
      </c>
      <c r="N135" s="94" t="s">
        <v>35</v>
      </c>
      <c r="O135" s="97" t="s">
        <v>35</v>
      </c>
      <c r="P135" s="98"/>
      <c r="Q135" s="92">
        <v>42976</v>
      </c>
      <c r="R135" s="93" t="s">
        <v>344</v>
      </c>
      <c r="S135" s="94" t="s">
        <v>1224</v>
      </c>
      <c r="T135" s="93" t="s">
        <v>885</v>
      </c>
      <c r="U135" s="93" t="s">
        <v>888</v>
      </c>
      <c r="V135" s="93" t="s">
        <v>1034</v>
      </c>
      <c r="W135" s="95" t="s">
        <v>1192</v>
      </c>
      <c r="X135" s="96" t="s">
        <v>35</v>
      </c>
      <c r="Y135" s="94" t="s">
        <v>35</v>
      </c>
      <c r="Z135" s="97"/>
      <c r="AA135" s="97"/>
      <c r="AB135" s="97"/>
      <c r="AC135" s="99"/>
      <c r="AD135" s="98"/>
      <c r="AE135" s="100"/>
      <c r="AF135" s="101" t="s">
        <v>818</v>
      </c>
      <c r="AG135" s="102"/>
      <c r="AH135" s="102"/>
      <c r="AI135" s="102"/>
      <c r="AJ135" s="103"/>
      <c r="AK135" s="106">
        <v>2263</v>
      </c>
      <c r="AL135" s="104" t="s">
        <v>1339</v>
      </c>
      <c r="AM135" s="104"/>
      <c r="AN135" s="104"/>
      <c r="AO135" s="104"/>
      <c r="AP135" s="105"/>
    </row>
    <row r="136" spans="1:42" ht="32.5" customHeight="1" x14ac:dyDescent="0.35">
      <c r="A136" s="91">
        <v>134</v>
      </c>
      <c r="B136" s="92">
        <v>42760</v>
      </c>
      <c r="C136" s="93" t="s">
        <v>36</v>
      </c>
      <c r="D136" s="94" t="s">
        <v>1209</v>
      </c>
      <c r="E136" s="93" t="s">
        <v>81</v>
      </c>
      <c r="F136" s="95" t="s">
        <v>138</v>
      </c>
      <c r="G136" s="96" t="s">
        <v>213</v>
      </c>
      <c r="H136" s="97" t="s">
        <v>309</v>
      </c>
      <c r="I136" s="97">
        <v>21</v>
      </c>
      <c r="J136" s="94" t="s">
        <v>1301</v>
      </c>
      <c r="K136" s="97" t="s">
        <v>369</v>
      </c>
      <c r="L136" s="97" t="s">
        <v>367</v>
      </c>
      <c r="M136" s="97" t="s">
        <v>35</v>
      </c>
      <c r="N136" s="94" t="s">
        <v>35</v>
      </c>
      <c r="O136" s="97" t="s">
        <v>420</v>
      </c>
      <c r="P136" s="98"/>
      <c r="Q136" s="92">
        <v>42979</v>
      </c>
      <c r="R136" s="93" t="s">
        <v>347</v>
      </c>
      <c r="S136" s="94" t="s">
        <v>1224</v>
      </c>
      <c r="T136" s="93" t="s">
        <v>885</v>
      </c>
      <c r="U136" s="93" t="s">
        <v>886</v>
      </c>
      <c r="V136" s="93" t="s">
        <v>937</v>
      </c>
      <c r="W136" s="95" t="s">
        <v>1094</v>
      </c>
      <c r="X136" s="96" t="s">
        <v>870</v>
      </c>
      <c r="Y136" s="94" t="s">
        <v>1252</v>
      </c>
      <c r="Z136" s="97" t="s">
        <v>495</v>
      </c>
      <c r="AA136" s="97" t="s">
        <v>496</v>
      </c>
      <c r="AB136" s="97"/>
      <c r="AC136" s="99"/>
      <c r="AD136" s="98" t="s">
        <v>859</v>
      </c>
      <c r="AE136" s="100"/>
      <c r="AF136" s="101" t="s">
        <v>642</v>
      </c>
      <c r="AG136" s="102"/>
      <c r="AH136" s="102"/>
      <c r="AI136" s="102"/>
      <c r="AJ136" s="103"/>
      <c r="AK136" s="106">
        <v>2064</v>
      </c>
      <c r="AL136" s="104" t="s">
        <v>1339</v>
      </c>
      <c r="AM136" s="104"/>
      <c r="AN136" s="104"/>
      <c r="AO136" s="104"/>
      <c r="AP136" s="105"/>
    </row>
    <row r="137" spans="1:42" ht="32.5" customHeight="1" x14ac:dyDescent="0.35">
      <c r="A137" s="91">
        <v>135</v>
      </c>
      <c r="B137" s="92">
        <v>41781</v>
      </c>
      <c r="C137" s="93" t="s">
        <v>40</v>
      </c>
      <c r="D137" s="94" t="s">
        <v>1209</v>
      </c>
      <c r="E137" s="93" t="s">
        <v>87</v>
      </c>
      <c r="F137" s="95" t="s">
        <v>145</v>
      </c>
      <c r="G137" s="96" t="s">
        <v>223</v>
      </c>
      <c r="H137" s="97" t="s">
        <v>315</v>
      </c>
      <c r="I137" s="97" t="s">
        <v>35</v>
      </c>
      <c r="J137" s="94" t="s">
        <v>35</v>
      </c>
      <c r="K137" s="97" t="s">
        <v>369</v>
      </c>
      <c r="L137" s="97" t="s">
        <v>367</v>
      </c>
      <c r="M137" s="97" t="s">
        <v>35</v>
      </c>
      <c r="N137" s="94" t="s">
        <v>35</v>
      </c>
      <c r="O137" s="97" t="s">
        <v>40</v>
      </c>
      <c r="P137" s="98"/>
      <c r="Q137" s="92">
        <v>42980</v>
      </c>
      <c r="R137" s="93" t="s">
        <v>357</v>
      </c>
      <c r="S137" s="94" t="s">
        <v>1223</v>
      </c>
      <c r="T137" s="93" t="s">
        <v>885</v>
      </c>
      <c r="U137" s="93" t="s">
        <v>886</v>
      </c>
      <c r="V137" s="93" t="s">
        <v>955</v>
      </c>
      <c r="W137" s="95" t="s">
        <v>1273</v>
      </c>
      <c r="X137" s="96" t="s">
        <v>871</v>
      </c>
      <c r="Y137" s="94" t="s">
        <v>871</v>
      </c>
      <c r="Z137" s="97"/>
      <c r="AA137" s="97" t="s">
        <v>503</v>
      </c>
      <c r="AB137" s="97"/>
      <c r="AC137" s="99"/>
      <c r="AD137" s="98"/>
      <c r="AE137" s="100"/>
      <c r="AF137" s="101" t="s">
        <v>668</v>
      </c>
      <c r="AG137" s="102"/>
      <c r="AH137" s="102"/>
      <c r="AI137" s="102"/>
      <c r="AJ137" s="103"/>
      <c r="AK137" s="106">
        <v>1530</v>
      </c>
      <c r="AL137" s="104" t="s">
        <v>1339</v>
      </c>
      <c r="AM137" s="104"/>
      <c r="AN137" s="104"/>
      <c r="AO137" s="104"/>
      <c r="AP137" s="105"/>
    </row>
    <row r="138" spans="1:42" ht="32.5" customHeight="1" x14ac:dyDescent="0.35">
      <c r="A138" s="91">
        <v>136</v>
      </c>
      <c r="B138" s="92">
        <v>41500</v>
      </c>
      <c r="C138" s="93" t="s">
        <v>36</v>
      </c>
      <c r="D138" s="94" t="s">
        <v>1209</v>
      </c>
      <c r="E138" s="93" t="s">
        <v>60</v>
      </c>
      <c r="F138" s="95" t="s">
        <v>115</v>
      </c>
      <c r="G138" s="96" t="s">
        <v>236</v>
      </c>
      <c r="H138" s="97" t="s">
        <v>321</v>
      </c>
      <c r="I138" s="97">
        <v>27</v>
      </c>
      <c r="J138" s="94" t="s">
        <v>1301</v>
      </c>
      <c r="K138" s="97" t="s">
        <v>369</v>
      </c>
      <c r="L138" s="97" t="s">
        <v>367</v>
      </c>
      <c r="M138" s="97" t="s">
        <v>391</v>
      </c>
      <c r="N138" s="94" t="s">
        <v>1214</v>
      </c>
      <c r="O138" s="97" t="s">
        <v>436</v>
      </c>
      <c r="P138" s="98"/>
      <c r="Q138" s="92">
        <v>42981</v>
      </c>
      <c r="R138" s="93" t="s">
        <v>35</v>
      </c>
      <c r="S138" s="94" t="s">
        <v>35</v>
      </c>
      <c r="T138" s="93" t="s">
        <v>885</v>
      </c>
      <c r="U138" s="93" t="s">
        <v>892</v>
      </c>
      <c r="V138" s="93" t="s">
        <v>967</v>
      </c>
      <c r="W138" s="95" t="s">
        <v>1119</v>
      </c>
      <c r="X138" s="96" t="s">
        <v>870</v>
      </c>
      <c r="Y138" s="94" t="s">
        <v>1252</v>
      </c>
      <c r="Z138" s="97" t="s">
        <v>456</v>
      </c>
      <c r="AA138" s="97" t="s">
        <v>457</v>
      </c>
      <c r="AB138" s="97"/>
      <c r="AC138" s="99">
        <v>43321</v>
      </c>
      <c r="AD138" s="98" t="s">
        <v>864</v>
      </c>
      <c r="AE138" s="100"/>
      <c r="AF138" s="101" t="s">
        <v>693</v>
      </c>
      <c r="AG138" s="102" t="s">
        <v>694</v>
      </c>
      <c r="AH138" s="102" t="s">
        <v>695</v>
      </c>
      <c r="AI138" s="102"/>
      <c r="AJ138" s="103"/>
      <c r="AK138" s="106">
        <v>139</v>
      </c>
      <c r="AL138" s="104" t="s">
        <v>1339</v>
      </c>
      <c r="AM138" s="104"/>
      <c r="AN138" s="104"/>
      <c r="AO138" s="104"/>
      <c r="AP138" s="105"/>
    </row>
    <row r="139" spans="1:42" ht="32.5" customHeight="1" x14ac:dyDescent="0.35">
      <c r="A139" s="91">
        <v>137</v>
      </c>
      <c r="B139" s="92">
        <v>41743</v>
      </c>
      <c r="C139" s="93" t="s">
        <v>37</v>
      </c>
      <c r="D139" s="94" t="s">
        <v>1210</v>
      </c>
      <c r="E139" s="93" t="s">
        <v>77</v>
      </c>
      <c r="F139" s="95" t="s">
        <v>162</v>
      </c>
      <c r="G139" s="96" t="s">
        <v>249</v>
      </c>
      <c r="H139" s="97" t="s">
        <v>327</v>
      </c>
      <c r="I139" s="97">
        <v>27</v>
      </c>
      <c r="J139" s="94" t="s">
        <v>1301</v>
      </c>
      <c r="K139" s="97" t="s">
        <v>369</v>
      </c>
      <c r="L139" s="97" t="s">
        <v>367</v>
      </c>
      <c r="M139" s="97" t="s">
        <v>399</v>
      </c>
      <c r="N139" s="94" t="s">
        <v>1214</v>
      </c>
      <c r="O139" s="97" t="s">
        <v>35</v>
      </c>
      <c r="P139" s="98"/>
      <c r="Q139" s="92">
        <v>42983</v>
      </c>
      <c r="R139" s="93" t="s">
        <v>35</v>
      </c>
      <c r="S139" s="94" t="s">
        <v>35</v>
      </c>
      <c r="T139" s="93" t="s">
        <v>890</v>
      </c>
      <c r="U139" s="93" t="s">
        <v>889</v>
      </c>
      <c r="V139" s="93" t="s">
        <v>1269</v>
      </c>
      <c r="W139" s="95"/>
      <c r="X139" s="96" t="s">
        <v>871</v>
      </c>
      <c r="Y139" s="94" t="s">
        <v>871</v>
      </c>
      <c r="Z139" s="97" t="s">
        <v>525</v>
      </c>
      <c r="AA139" s="97" t="s">
        <v>526</v>
      </c>
      <c r="AB139" s="97"/>
      <c r="AC139" s="99">
        <v>42023</v>
      </c>
      <c r="AD139" s="98" t="s">
        <v>865</v>
      </c>
      <c r="AE139" s="100"/>
      <c r="AF139" s="101" t="s">
        <v>745</v>
      </c>
      <c r="AG139" s="102"/>
      <c r="AH139" s="102"/>
      <c r="AI139" s="102"/>
      <c r="AJ139" s="103"/>
      <c r="AK139" s="106">
        <v>1461</v>
      </c>
      <c r="AL139" s="104" t="s">
        <v>1337</v>
      </c>
      <c r="AM139" s="104"/>
      <c r="AN139" s="104"/>
      <c r="AO139" s="104"/>
      <c r="AP139" s="105"/>
    </row>
    <row r="140" spans="1:42" ht="32.5" customHeight="1" x14ac:dyDescent="0.35">
      <c r="A140" s="91">
        <v>138</v>
      </c>
      <c r="B140" s="92">
        <v>41553</v>
      </c>
      <c r="C140" s="93" t="s">
        <v>36</v>
      </c>
      <c r="D140" s="94" t="s">
        <v>1209</v>
      </c>
      <c r="E140" s="93" t="s">
        <v>67</v>
      </c>
      <c r="F140" s="95" t="s">
        <v>122</v>
      </c>
      <c r="G140" s="96" t="s">
        <v>250</v>
      </c>
      <c r="H140" s="97" t="s">
        <v>328</v>
      </c>
      <c r="I140" s="97">
        <v>18</v>
      </c>
      <c r="J140" s="94" t="s">
        <v>1301</v>
      </c>
      <c r="K140" s="97" t="s">
        <v>369</v>
      </c>
      <c r="L140" s="97" t="s">
        <v>367</v>
      </c>
      <c r="M140" s="97" t="s">
        <v>400</v>
      </c>
      <c r="N140" s="94" t="s">
        <v>373</v>
      </c>
      <c r="O140" s="97" t="s">
        <v>441</v>
      </c>
      <c r="P140" s="98"/>
      <c r="Q140" s="92">
        <v>42984</v>
      </c>
      <c r="R140" s="93" t="s">
        <v>352</v>
      </c>
      <c r="S140" s="94" t="s">
        <v>1224</v>
      </c>
      <c r="T140" s="93" t="s">
        <v>885</v>
      </c>
      <c r="U140" s="93" t="s">
        <v>886</v>
      </c>
      <c r="V140" s="93" t="s">
        <v>994</v>
      </c>
      <c r="W140" s="95" t="s">
        <v>1155</v>
      </c>
      <c r="X140" s="96" t="s">
        <v>874</v>
      </c>
      <c r="Y140" s="94" t="s">
        <v>871</v>
      </c>
      <c r="Z140" s="97" t="s">
        <v>468</v>
      </c>
      <c r="AA140" s="97" t="s">
        <v>527</v>
      </c>
      <c r="AB140" s="97"/>
      <c r="AC140" s="99">
        <v>42981</v>
      </c>
      <c r="AD140" s="98" t="s">
        <v>857</v>
      </c>
      <c r="AE140" s="100"/>
      <c r="AF140" s="101" t="s">
        <v>749</v>
      </c>
      <c r="AG140" s="102" t="s">
        <v>695</v>
      </c>
      <c r="AH140" s="102"/>
      <c r="AI140" s="102"/>
      <c r="AJ140" s="103"/>
      <c r="AK140" s="106">
        <v>400</v>
      </c>
      <c r="AL140" s="104" t="s">
        <v>1339</v>
      </c>
      <c r="AM140" s="104"/>
      <c r="AN140" s="104"/>
      <c r="AO140" s="104"/>
      <c r="AP140" s="105"/>
    </row>
    <row r="141" spans="1:42" ht="32.5" customHeight="1" x14ac:dyDescent="0.35">
      <c r="A141" s="91">
        <v>139</v>
      </c>
      <c r="B141" s="92">
        <v>42847</v>
      </c>
      <c r="C141" s="93" t="s">
        <v>40</v>
      </c>
      <c r="D141" s="94" t="s">
        <v>1209</v>
      </c>
      <c r="E141" s="93" t="s">
        <v>96</v>
      </c>
      <c r="F141" s="95" t="s">
        <v>156</v>
      </c>
      <c r="G141" s="96" t="s">
        <v>241</v>
      </c>
      <c r="H141" s="97"/>
      <c r="I141" s="97" t="s">
        <v>35</v>
      </c>
      <c r="J141" s="94" t="s">
        <v>35</v>
      </c>
      <c r="K141" s="97" t="s">
        <v>369</v>
      </c>
      <c r="L141" s="97" t="s">
        <v>367</v>
      </c>
      <c r="M141" s="97" t="s">
        <v>35</v>
      </c>
      <c r="N141" s="94" t="s">
        <v>35</v>
      </c>
      <c r="O141" s="97" t="s">
        <v>40</v>
      </c>
      <c r="P141" s="98" t="s">
        <v>438</v>
      </c>
      <c r="Q141" s="92">
        <v>42984</v>
      </c>
      <c r="R141" s="93" t="s">
        <v>35</v>
      </c>
      <c r="S141" s="94" t="s">
        <v>35</v>
      </c>
      <c r="T141" s="93" t="s">
        <v>885</v>
      </c>
      <c r="U141" s="93" t="s">
        <v>889</v>
      </c>
      <c r="V141" s="93" t="s">
        <v>1246</v>
      </c>
      <c r="W141" s="95" t="s">
        <v>1129</v>
      </c>
      <c r="X141" s="96" t="s">
        <v>870</v>
      </c>
      <c r="Y141" s="94" t="s">
        <v>1252</v>
      </c>
      <c r="Z141" s="97" t="s">
        <v>516</v>
      </c>
      <c r="AA141" s="97" t="s">
        <v>517</v>
      </c>
      <c r="AB141" s="97"/>
      <c r="AC141" s="99"/>
      <c r="AD141" s="98"/>
      <c r="AE141" s="100"/>
      <c r="AF141" s="101" t="s">
        <v>710</v>
      </c>
      <c r="AG141" s="102"/>
      <c r="AH141" s="102"/>
      <c r="AI141" s="102"/>
      <c r="AJ141" s="103"/>
      <c r="AK141" s="106">
        <v>2077</v>
      </c>
      <c r="AL141" s="104" t="s">
        <v>1339</v>
      </c>
      <c r="AM141" s="104"/>
      <c r="AN141" s="104"/>
      <c r="AO141" s="104"/>
      <c r="AP141" s="105"/>
    </row>
    <row r="142" spans="1:42" ht="32.5" customHeight="1" x14ac:dyDescent="0.35">
      <c r="A142" s="91">
        <v>140</v>
      </c>
      <c r="B142" s="92">
        <v>41553</v>
      </c>
      <c r="C142" s="93" t="s">
        <v>36</v>
      </c>
      <c r="D142" s="94" t="s">
        <v>1209</v>
      </c>
      <c r="E142" s="93" t="s">
        <v>67</v>
      </c>
      <c r="F142" s="95" t="s">
        <v>122</v>
      </c>
      <c r="G142" s="96" t="s">
        <v>196</v>
      </c>
      <c r="H142" s="97" t="s">
        <v>298</v>
      </c>
      <c r="I142" s="97">
        <v>21</v>
      </c>
      <c r="J142" s="94" t="s">
        <v>1301</v>
      </c>
      <c r="K142" s="97" t="s">
        <v>369</v>
      </c>
      <c r="L142" s="97" t="s">
        <v>367</v>
      </c>
      <c r="M142" s="97" t="s">
        <v>379</v>
      </c>
      <c r="N142" s="94" t="s">
        <v>373</v>
      </c>
      <c r="O142" s="97" t="s">
        <v>420</v>
      </c>
      <c r="P142" s="98"/>
      <c r="Q142" s="92">
        <v>42986</v>
      </c>
      <c r="R142" s="93" t="s">
        <v>35</v>
      </c>
      <c r="S142" s="94" t="s">
        <v>35</v>
      </c>
      <c r="T142" s="93" t="s">
        <v>885</v>
      </c>
      <c r="U142" s="93" t="s">
        <v>886</v>
      </c>
      <c r="V142" s="93" t="s">
        <v>915</v>
      </c>
      <c r="W142" s="95" t="s">
        <v>1070</v>
      </c>
      <c r="X142" s="96" t="s">
        <v>871</v>
      </c>
      <c r="Y142" s="94" t="s">
        <v>871</v>
      </c>
      <c r="Z142" s="97" t="s">
        <v>468</v>
      </c>
      <c r="AA142" s="97" t="s">
        <v>469</v>
      </c>
      <c r="AB142" s="97"/>
      <c r="AC142" s="99">
        <v>42981</v>
      </c>
      <c r="AD142" s="98" t="s">
        <v>857</v>
      </c>
      <c r="AE142" s="100"/>
      <c r="AF142" s="101" t="s">
        <v>598</v>
      </c>
      <c r="AG142" s="102" t="s">
        <v>599</v>
      </c>
      <c r="AH142" s="102"/>
      <c r="AI142" s="102"/>
      <c r="AJ142" s="103"/>
      <c r="AK142" s="106">
        <v>304</v>
      </c>
      <c r="AL142" s="104" t="s">
        <v>1339</v>
      </c>
      <c r="AM142" s="104"/>
      <c r="AN142" s="104"/>
      <c r="AO142" s="104"/>
      <c r="AP142" s="105"/>
    </row>
    <row r="143" spans="1:42" ht="32.5" customHeight="1" x14ac:dyDescent="0.35">
      <c r="A143" s="91">
        <v>141</v>
      </c>
      <c r="B143" s="92" t="s">
        <v>34</v>
      </c>
      <c r="C143" s="93" t="s">
        <v>35</v>
      </c>
      <c r="D143" s="94" t="s">
        <v>35</v>
      </c>
      <c r="E143" s="93" t="s">
        <v>35</v>
      </c>
      <c r="F143" s="95" t="s">
        <v>35</v>
      </c>
      <c r="G143" s="96" t="s">
        <v>274</v>
      </c>
      <c r="H143" s="97"/>
      <c r="I143" s="97" t="s">
        <v>35</v>
      </c>
      <c r="J143" s="94" t="s">
        <v>35</v>
      </c>
      <c r="K143" s="97" t="s">
        <v>369</v>
      </c>
      <c r="L143" s="97" t="s">
        <v>367</v>
      </c>
      <c r="M143" s="97" t="s">
        <v>35</v>
      </c>
      <c r="N143" s="94" t="s">
        <v>35</v>
      </c>
      <c r="O143" s="97" t="s">
        <v>35</v>
      </c>
      <c r="P143" s="98"/>
      <c r="Q143" s="92">
        <v>42991</v>
      </c>
      <c r="R143" s="93" t="s">
        <v>344</v>
      </c>
      <c r="S143" s="94" t="s">
        <v>1224</v>
      </c>
      <c r="T143" s="93" t="s">
        <v>885</v>
      </c>
      <c r="U143" s="93" t="s">
        <v>888</v>
      </c>
      <c r="V143" s="93" t="s">
        <v>1035</v>
      </c>
      <c r="W143" s="95" t="s">
        <v>1193</v>
      </c>
      <c r="X143" s="96" t="s">
        <v>35</v>
      </c>
      <c r="Y143" s="94" t="s">
        <v>35</v>
      </c>
      <c r="Z143" s="97"/>
      <c r="AA143" s="97"/>
      <c r="AB143" s="97"/>
      <c r="AC143" s="99"/>
      <c r="AD143" s="98"/>
      <c r="AE143" s="100"/>
      <c r="AF143" s="101" t="s">
        <v>819</v>
      </c>
      <c r="AG143" s="102"/>
      <c r="AH143" s="102"/>
      <c r="AI143" s="102"/>
      <c r="AJ143" s="103"/>
      <c r="AK143" s="106">
        <v>2264</v>
      </c>
      <c r="AL143" s="104" t="s">
        <v>1339</v>
      </c>
      <c r="AM143" s="104"/>
      <c r="AN143" s="104"/>
      <c r="AO143" s="104"/>
      <c r="AP143" s="105"/>
    </row>
    <row r="144" spans="1:42" ht="32.5" customHeight="1" x14ac:dyDescent="0.35">
      <c r="A144" s="91">
        <v>142</v>
      </c>
      <c r="B144" s="92">
        <v>42734</v>
      </c>
      <c r="C144" s="93" t="s">
        <v>36</v>
      </c>
      <c r="D144" s="94" t="s">
        <v>1209</v>
      </c>
      <c r="E144" s="93" t="s">
        <v>78</v>
      </c>
      <c r="F144" s="95" t="s">
        <v>134</v>
      </c>
      <c r="G144" s="96" t="s">
        <v>208</v>
      </c>
      <c r="H144" s="97" t="s">
        <v>306</v>
      </c>
      <c r="I144" s="97">
        <v>40</v>
      </c>
      <c r="J144" s="94" t="s">
        <v>1302</v>
      </c>
      <c r="K144" s="97" t="s">
        <v>376</v>
      </c>
      <c r="L144" s="97" t="s">
        <v>367</v>
      </c>
      <c r="M144" s="97" t="s">
        <v>387</v>
      </c>
      <c r="N144" s="94" t="s">
        <v>1214</v>
      </c>
      <c r="O144" s="97" t="s">
        <v>35</v>
      </c>
      <c r="P144" s="98"/>
      <c r="Q144" s="92">
        <v>42996</v>
      </c>
      <c r="R144" s="93" t="s">
        <v>35</v>
      </c>
      <c r="S144" s="94" t="s">
        <v>35</v>
      </c>
      <c r="T144" s="93" t="s">
        <v>885</v>
      </c>
      <c r="U144" s="93" t="s">
        <v>888</v>
      </c>
      <c r="V144" s="93" t="s">
        <v>1248</v>
      </c>
      <c r="W144" s="95" t="s">
        <v>1086</v>
      </c>
      <c r="X144" s="96" t="s">
        <v>870</v>
      </c>
      <c r="Y144" s="94" t="s">
        <v>1252</v>
      </c>
      <c r="Z144" s="97" t="s">
        <v>488</v>
      </c>
      <c r="AA144" s="97" t="s">
        <v>489</v>
      </c>
      <c r="AB144" s="97" t="s">
        <v>490</v>
      </c>
      <c r="AC144" s="99"/>
      <c r="AD144" s="98"/>
      <c r="AE144" s="100"/>
      <c r="AF144" s="101" t="s">
        <v>629</v>
      </c>
      <c r="AG144" s="102" t="s">
        <v>630</v>
      </c>
      <c r="AH144" s="102" t="s">
        <v>631</v>
      </c>
      <c r="AI144" s="102"/>
      <c r="AJ144" s="103"/>
      <c r="AK144" s="106">
        <v>2053</v>
      </c>
      <c r="AL144" s="104" t="s">
        <v>1337</v>
      </c>
      <c r="AM144" s="104"/>
      <c r="AN144" s="104"/>
      <c r="AO144" s="104"/>
      <c r="AP144" s="105"/>
    </row>
    <row r="145" spans="1:42" ht="32.5" customHeight="1" x14ac:dyDescent="0.35">
      <c r="A145" s="91">
        <v>143</v>
      </c>
      <c r="B145" s="108">
        <v>2017</v>
      </c>
      <c r="C145" s="93" t="s">
        <v>36</v>
      </c>
      <c r="D145" s="94" t="s">
        <v>1209</v>
      </c>
      <c r="E145" s="93" t="s">
        <v>35</v>
      </c>
      <c r="F145" s="95" t="s">
        <v>136</v>
      </c>
      <c r="G145" s="96" t="s">
        <v>210</v>
      </c>
      <c r="H145" s="97"/>
      <c r="I145" s="97">
        <v>32</v>
      </c>
      <c r="J145" s="94" t="s">
        <v>1302</v>
      </c>
      <c r="K145" s="97" t="s">
        <v>376</v>
      </c>
      <c r="L145" s="97" t="s">
        <v>367</v>
      </c>
      <c r="M145" s="97" t="s">
        <v>35</v>
      </c>
      <c r="N145" s="94" t="s">
        <v>35</v>
      </c>
      <c r="O145" s="97" t="s">
        <v>36</v>
      </c>
      <c r="P145" s="98"/>
      <c r="Q145" s="92">
        <v>42996</v>
      </c>
      <c r="R145" s="93" t="s">
        <v>35</v>
      </c>
      <c r="S145" s="94" t="s">
        <v>35</v>
      </c>
      <c r="T145" s="93" t="s">
        <v>885</v>
      </c>
      <c r="U145" s="93" t="s">
        <v>888</v>
      </c>
      <c r="V145" s="93" t="s">
        <v>1247</v>
      </c>
      <c r="W145" s="95" t="s">
        <v>1089</v>
      </c>
      <c r="X145" s="96" t="s">
        <v>870</v>
      </c>
      <c r="Y145" s="94" t="s">
        <v>1252</v>
      </c>
      <c r="Z145" s="97" t="s">
        <v>491</v>
      </c>
      <c r="AA145" s="97" t="s">
        <v>492</v>
      </c>
      <c r="AB145" s="97"/>
      <c r="AC145" s="99"/>
      <c r="AD145" s="98"/>
      <c r="AE145" s="100"/>
      <c r="AF145" s="101" t="s">
        <v>636</v>
      </c>
      <c r="AG145" s="102" t="s">
        <v>637</v>
      </c>
      <c r="AH145" s="102"/>
      <c r="AI145" s="102"/>
      <c r="AJ145" s="103"/>
      <c r="AK145" s="106">
        <v>2115</v>
      </c>
      <c r="AL145" s="104" t="s">
        <v>1337</v>
      </c>
      <c r="AM145" s="104"/>
      <c r="AN145" s="104"/>
      <c r="AO145" s="104"/>
      <c r="AP145" s="105"/>
    </row>
    <row r="146" spans="1:42" ht="32.5" customHeight="1" x14ac:dyDescent="0.35">
      <c r="A146" s="91">
        <v>144</v>
      </c>
      <c r="B146" s="92">
        <v>41500</v>
      </c>
      <c r="C146" s="93" t="s">
        <v>36</v>
      </c>
      <c r="D146" s="94" t="s">
        <v>1209</v>
      </c>
      <c r="E146" s="93" t="s">
        <v>35</v>
      </c>
      <c r="F146" s="95" t="s">
        <v>144</v>
      </c>
      <c r="G146" s="96" t="s">
        <v>222</v>
      </c>
      <c r="H146" s="97" t="s">
        <v>314</v>
      </c>
      <c r="I146" s="97">
        <v>51</v>
      </c>
      <c r="J146" s="94" t="s">
        <v>1218</v>
      </c>
      <c r="K146" s="97" t="s">
        <v>369</v>
      </c>
      <c r="L146" s="97" t="s">
        <v>367</v>
      </c>
      <c r="M146" s="97" t="s">
        <v>395</v>
      </c>
      <c r="N146" s="94" t="s">
        <v>1216</v>
      </c>
      <c r="O146" s="97" t="s">
        <v>413</v>
      </c>
      <c r="P146" s="98" t="s">
        <v>432</v>
      </c>
      <c r="Q146" s="92">
        <v>42997</v>
      </c>
      <c r="R146" s="93" t="s">
        <v>35</v>
      </c>
      <c r="S146" s="94" t="s">
        <v>35</v>
      </c>
      <c r="T146" s="93" t="s">
        <v>885</v>
      </c>
      <c r="U146" s="93" t="s">
        <v>886</v>
      </c>
      <c r="V146" s="93" t="s">
        <v>951</v>
      </c>
      <c r="W146" s="95" t="s">
        <v>1106</v>
      </c>
      <c r="X146" s="96" t="s">
        <v>873</v>
      </c>
      <c r="Y146" s="94" t="s">
        <v>35</v>
      </c>
      <c r="Z146" s="97"/>
      <c r="AA146" s="97" t="s">
        <v>471</v>
      </c>
      <c r="AB146" s="97"/>
      <c r="AC146" s="99"/>
      <c r="AD146" s="98" t="s">
        <v>851</v>
      </c>
      <c r="AE146" s="100"/>
      <c r="AF146" s="101" t="s">
        <v>663</v>
      </c>
      <c r="AG146" s="102"/>
      <c r="AH146" s="102"/>
      <c r="AI146" s="102"/>
      <c r="AJ146" s="103"/>
      <c r="AK146" s="106">
        <v>107</v>
      </c>
      <c r="AL146" s="104" t="s">
        <v>1339</v>
      </c>
      <c r="AM146" s="104"/>
      <c r="AN146" s="104"/>
      <c r="AO146" s="104"/>
      <c r="AP146" s="105"/>
    </row>
    <row r="147" spans="1:42" ht="32.5" customHeight="1" x14ac:dyDescent="0.35">
      <c r="A147" s="91">
        <v>145</v>
      </c>
      <c r="B147" s="108">
        <v>2017</v>
      </c>
      <c r="C147" s="93" t="s">
        <v>36</v>
      </c>
      <c r="D147" s="94" t="s">
        <v>1209</v>
      </c>
      <c r="E147" s="93" t="s">
        <v>35</v>
      </c>
      <c r="F147" s="95" t="s">
        <v>136</v>
      </c>
      <c r="G147" s="96" t="s">
        <v>227</v>
      </c>
      <c r="H147" s="97"/>
      <c r="I147" s="97" t="s">
        <v>35</v>
      </c>
      <c r="J147" s="94" t="s">
        <v>35</v>
      </c>
      <c r="K147" s="97" t="s">
        <v>376</v>
      </c>
      <c r="L147" s="97" t="s">
        <v>367</v>
      </c>
      <c r="M147" s="97" t="s">
        <v>35</v>
      </c>
      <c r="N147" s="94" t="s">
        <v>35</v>
      </c>
      <c r="O147" s="97" t="s">
        <v>36</v>
      </c>
      <c r="P147" s="98"/>
      <c r="Q147" s="92">
        <v>43002</v>
      </c>
      <c r="R147" s="93" t="s">
        <v>349</v>
      </c>
      <c r="S147" s="94" t="s">
        <v>1224</v>
      </c>
      <c r="T147" s="93" t="s">
        <v>885</v>
      </c>
      <c r="U147" s="93" t="s">
        <v>888</v>
      </c>
      <c r="V147" s="93" t="s">
        <v>1251</v>
      </c>
      <c r="W147" s="95" t="s">
        <v>1250</v>
      </c>
      <c r="X147" s="96" t="s">
        <v>870</v>
      </c>
      <c r="Y147" s="94" t="s">
        <v>1252</v>
      </c>
      <c r="Z147" s="97" t="s">
        <v>491</v>
      </c>
      <c r="AA147" s="97" t="s">
        <v>492</v>
      </c>
      <c r="AB147" s="97"/>
      <c r="AC147" s="99"/>
      <c r="AD147" s="98"/>
      <c r="AE147" s="100"/>
      <c r="AF147" s="101" t="s">
        <v>675</v>
      </c>
      <c r="AG147" s="102" t="s">
        <v>676</v>
      </c>
      <c r="AH147" s="102" t="s">
        <v>677</v>
      </c>
      <c r="AI147" s="102"/>
      <c r="AJ147" s="103"/>
      <c r="AK147" s="106">
        <v>2116</v>
      </c>
      <c r="AL147" s="104" t="s">
        <v>1337</v>
      </c>
      <c r="AM147" s="104"/>
      <c r="AN147" s="104"/>
      <c r="AO147" s="104"/>
      <c r="AP147" s="105"/>
    </row>
    <row r="148" spans="1:42" ht="32.5" customHeight="1" x14ac:dyDescent="0.35">
      <c r="A148" s="91">
        <v>146</v>
      </c>
      <c r="B148" s="92">
        <v>41743</v>
      </c>
      <c r="C148" s="93" t="s">
        <v>37</v>
      </c>
      <c r="D148" s="94" t="s">
        <v>1210</v>
      </c>
      <c r="E148" s="93" t="s">
        <v>77</v>
      </c>
      <c r="F148" s="95" t="s">
        <v>162</v>
      </c>
      <c r="G148" s="96" t="s">
        <v>249</v>
      </c>
      <c r="H148" s="97" t="s">
        <v>327</v>
      </c>
      <c r="I148" s="97">
        <v>27</v>
      </c>
      <c r="J148" s="94" t="s">
        <v>1301</v>
      </c>
      <c r="K148" s="97" t="s">
        <v>369</v>
      </c>
      <c r="L148" s="97" t="s">
        <v>367</v>
      </c>
      <c r="M148" s="97" t="s">
        <v>399</v>
      </c>
      <c r="N148" s="94" t="s">
        <v>1214</v>
      </c>
      <c r="O148" s="97" t="s">
        <v>35</v>
      </c>
      <c r="P148" s="98"/>
      <c r="Q148" s="92">
        <v>43004</v>
      </c>
      <c r="R148" s="93" t="s">
        <v>35</v>
      </c>
      <c r="S148" s="94" t="s">
        <v>35</v>
      </c>
      <c r="T148" s="93" t="s">
        <v>885</v>
      </c>
      <c r="U148" s="93" t="s">
        <v>889</v>
      </c>
      <c r="V148" s="93" t="s">
        <v>991</v>
      </c>
      <c r="W148" s="95" t="s">
        <v>1151</v>
      </c>
      <c r="X148" s="96" t="s">
        <v>871</v>
      </c>
      <c r="Y148" s="94" t="s">
        <v>871</v>
      </c>
      <c r="Z148" s="97" t="s">
        <v>525</v>
      </c>
      <c r="AA148" s="97" t="s">
        <v>526</v>
      </c>
      <c r="AB148" s="97"/>
      <c r="AC148" s="99">
        <v>42023</v>
      </c>
      <c r="AD148" s="98" t="s">
        <v>865</v>
      </c>
      <c r="AE148" s="100"/>
      <c r="AF148" s="101" t="s">
        <v>744</v>
      </c>
      <c r="AG148" s="102"/>
      <c r="AH148" s="102"/>
      <c r="AI148" s="102"/>
      <c r="AJ148" s="103"/>
      <c r="AK148" s="106">
        <v>1455</v>
      </c>
      <c r="AL148" s="104" t="s">
        <v>1337</v>
      </c>
      <c r="AM148" s="104"/>
      <c r="AN148" s="104"/>
      <c r="AO148" s="104"/>
      <c r="AP148" s="105"/>
    </row>
    <row r="149" spans="1:42" ht="32.5" customHeight="1" x14ac:dyDescent="0.35">
      <c r="A149" s="91">
        <v>147</v>
      </c>
      <c r="B149" s="108">
        <v>2015</v>
      </c>
      <c r="C149" s="93" t="s">
        <v>36</v>
      </c>
      <c r="D149" s="94" t="s">
        <v>1209</v>
      </c>
      <c r="E149" s="93" t="s">
        <v>35</v>
      </c>
      <c r="F149" s="95" t="s">
        <v>123</v>
      </c>
      <c r="G149" s="96" t="s">
        <v>194</v>
      </c>
      <c r="H149" s="97" t="s">
        <v>296</v>
      </c>
      <c r="I149" s="97" t="s">
        <v>35</v>
      </c>
      <c r="J149" s="94" t="s">
        <v>35</v>
      </c>
      <c r="K149" s="97" t="s">
        <v>369</v>
      </c>
      <c r="L149" s="97" t="s">
        <v>367</v>
      </c>
      <c r="M149" s="97" t="s">
        <v>35</v>
      </c>
      <c r="N149" s="94" t="s">
        <v>35</v>
      </c>
      <c r="O149" s="97" t="s">
        <v>36</v>
      </c>
      <c r="P149" s="98"/>
      <c r="Q149" s="92">
        <v>43004</v>
      </c>
      <c r="R149" s="93" t="s">
        <v>344</v>
      </c>
      <c r="S149" s="94" t="s">
        <v>1224</v>
      </c>
      <c r="T149" s="93" t="s">
        <v>885</v>
      </c>
      <c r="U149" s="93" t="s">
        <v>893</v>
      </c>
      <c r="V149" s="93" t="s">
        <v>909</v>
      </c>
      <c r="W149" s="95" t="s">
        <v>1064</v>
      </c>
      <c r="X149" s="96" t="s">
        <v>870</v>
      </c>
      <c r="Y149" s="94" t="s">
        <v>1252</v>
      </c>
      <c r="Z149" s="97" t="s">
        <v>470</v>
      </c>
      <c r="AA149" s="97"/>
      <c r="AB149" s="97"/>
      <c r="AC149" s="99">
        <v>43249</v>
      </c>
      <c r="AD149" s="98" t="s">
        <v>850</v>
      </c>
      <c r="AE149" s="100"/>
      <c r="AF149" s="101" t="s">
        <v>587</v>
      </c>
      <c r="AG149" s="102" t="s">
        <v>581</v>
      </c>
      <c r="AH149" s="102"/>
      <c r="AI149" s="102"/>
      <c r="AJ149" s="103"/>
      <c r="AK149" s="106">
        <v>1926</v>
      </c>
      <c r="AL149" s="104" t="s">
        <v>1337</v>
      </c>
      <c r="AM149" s="104"/>
      <c r="AN149" s="104"/>
      <c r="AO149" s="104"/>
      <c r="AP149" s="105"/>
    </row>
    <row r="150" spans="1:42" ht="32.5" customHeight="1" x14ac:dyDescent="0.35">
      <c r="A150" s="91">
        <v>148</v>
      </c>
      <c r="B150" s="108">
        <v>2015</v>
      </c>
      <c r="C150" s="93" t="s">
        <v>46</v>
      </c>
      <c r="D150" s="94" t="s">
        <v>1211</v>
      </c>
      <c r="E150" s="93" t="s">
        <v>63</v>
      </c>
      <c r="F150" s="95" t="s">
        <v>119</v>
      </c>
      <c r="G150" s="96" t="s">
        <v>191</v>
      </c>
      <c r="H150" s="97" t="s">
        <v>293</v>
      </c>
      <c r="I150" s="97" t="s">
        <v>35</v>
      </c>
      <c r="J150" s="94" t="s">
        <v>35</v>
      </c>
      <c r="K150" s="97" t="s">
        <v>376</v>
      </c>
      <c r="L150" s="97" t="s">
        <v>367</v>
      </c>
      <c r="M150" s="97" t="s">
        <v>35</v>
      </c>
      <c r="N150" s="94" t="s">
        <v>35</v>
      </c>
      <c r="O150" s="97" t="s">
        <v>46</v>
      </c>
      <c r="P150" s="98"/>
      <c r="Q150" s="92">
        <v>43004</v>
      </c>
      <c r="R150" s="93" t="s">
        <v>349</v>
      </c>
      <c r="S150" s="94" t="s">
        <v>1224</v>
      </c>
      <c r="T150" s="93" t="s">
        <v>885</v>
      </c>
      <c r="U150" s="93" t="s">
        <v>886</v>
      </c>
      <c r="V150" s="93" t="s">
        <v>1245</v>
      </c>
      <c r="W150" s="95" t="s">
        <v>1285</v>
      </c>
      <c r="X150" s="96" t="s">
        <v>870</v>
      </c>
      <c r="Y150" s="94" t="s">
        <v>1252</v>
      </c>
      <c r="Z150" s="97" t="s">
        <v>464</v>
      </c>
      <c r="AA150" s="97" t="s">
        <v>465</v>
      </c>
      <c r="AB150" s="97"/>
      <c r="AC150" s="99">
        <v>43083</v>
      </c>
      <c r="AD150" s="98" t="s">
        <v>846</v>
      </c>
      <c r="AE150" s="100"/>
      <c r="AF150" s="101" t="s">
        <v>581</v>
      </c>
      <c r="AG150" s="102" t="s">
        <v>582</v>
      </c>
      <c r="AH150" s="102"/>
      <c r="AI150" s="102"/>
      <c r="AJ150" s="103"/>
      <c r="AK150" s="106">
        <v>1947</v>
      </c>
      <c r="AL150" s="104" t="s">
        <v>1337</v>
      </c>
      <c r="AM150" s="104"/>
      <c r="AN150" s="104"/>
      <c r="AO150" s="104"/>
      <c r="AP150" s="105"/>
    </row>
    <row r="151" spans="1:42" ht="32.5" customHeight="1" x14ac:dyDescent="0.35">
      <c r="A151" s="91">
        <v>149</v>
      </c>
      <c r="B151" s="92" t="s">
        <v>34</v>
      </c>
      <c r="C151" s="93" t="s">
        <v>35</v>
      </c>
      <c r="D151" s="94" t="s">
        <v>35</v>
      </c>
      <c r="E151" s="93" t="s">
        <v>35</v>
      </c>
      <c r="F151" s="95" t="s">
        <v>35</v>
      </c>
      <c r="G151" s="96" t="s">
        <v>274</v>
      </c>
      <c r="H151" s="97"/>
      <c r="I151" s="97" t="s">
        <v>35</v>
      </c>
      <c r="J151" s="94" t="s">
        <v>35</v>
      </c>
      <c r="K151" s="97" t="s">
        <v>369</v>
      </c>
      <c r="L151" s="97" t="s">
        <v>367</v>
      </c>
      <c r="M151" s="97" t="s">
        <v>35</v>
      </c>
      <c r="N151" s="94" t="s">
        <v>35</v>
      </c>
      <c r="O151" s="97" t="s">
        <v>35</v>
      </c>
      <c r="P151" s="98"/>
      <c r="Q151" s="92">
        <v>43004</v>
      </c>
      <c r="R151" s="93" t="s">
        <v>344</v>
      </c>
      <c r="S151" s="94" t="s">
        <v>1224</v>
      </c>
      <c r="T151" s="93" t="s">
        <v>885</v>
      </c>
      <c r="U151" s="93" t="s">
        <v>888</v>
      </c>
      <c r="V151" s="93" t="s">
        <v>1036</v>
      </c>
      <c r="W151" s="95" t="s">
        <v>1194</v>
      </c>
      <c r="X151" s="96" t="s">
        <v>35</v>
      </c>
      <c r="Y151" s="94" t="s">
        <v>35</v>
      </c>
      <c r="Z151" s="97"/>
      <c r="AA151" s="97"/>
      <c r="AB151" s="97"/>
      <c r="AC151" s="99"/>
      <c r="AD151" s="98"/>
      <c r="AE151" s="100"/>
      <c r="AF151" s="101" t="s">
        <v>820</v>
      </c>
      <c r="AG151" s="102"/>
      <c r="AH151" s="102"/>
      <c r="AI151" s="102"/>
      <c r="AJ151" s="103"/>
      <c r="AK151" s="106">
        <v>2265</v>
      </c>
      <c r="AL151" s="104" t="s">
        <v>1339</v>
      </c>
      <c r="AM151" s="104"/>
      <c r="AN151" s="104"/>
      <c r="AO151" s="104"/>
      <c r="AP151" s="105"/>
    </row>
    <row r="152" spans="1:42" ht="32.5" customHeight="1" x14ac:dyDescent="0.35">
      <c r="A152" s="91">
        <v>150</v>
      </c>
      <c r="B152" s="92">
        <v>42639</v>
      </c>
      <c r="C152" s="93" t="s">
        <v>36</v>
      </c>
      <c r="D152" s="94" t="s">
        <v>1209</v>
      </c>
      <c r="E152" s="93" t="s">
        <v>59</v>
      </c>
      <c r="F152" s="95" t="s">
        <v>164</v>
      </c>
      <c r="G152" s="96" t="s">
        <v>252</v>
      </c>
      <c r="H152" s="97" t="s">
        <v>330</v>
      </c>
      <c r="I152" s="97">
        <v>32</v>
      </c>
      <c r="J152" s="94" t="s">
        <v>1302</v>
      </c>
      <c r="K152" s="97" t="s">
        <v>369</v>
      </c>
      <c r="L152" s="97" t="s">
        <v>367</v>
      </c>
      <c r="M152" s="97" t="s">
        <v>371</v>
      </c>
      <c r="N152" s="94" t="s">
        <v>1214</v>
      </c>
      <c r="O152" s="97" t="s">
        <v>36</v>
      </c>
      <c r="P152" s="98"/>
      <c r="Q152" s="92">
        <v>43007</v>
      </c>
      <c r="R152" s="93" t="s">
        <v>35</v>
      </c>
      <c r="S152" s="94" t="s">
        <v>35</v>
      </c>
      <c r="T152" s="93" t="s">
        <v>885</v>
      </c>
      <c r="U152" s="93" t="s">
        <v>886</v>
      </c>
      <c r="V152" s="93" t="s">
        <v>1002</v>
      </c>
      <c r="W152" s="95" t="s">
        <v>1164</v>
      </c>
      <c r="X152" s="96" t="s">
        <v>870</v>
      </c>
      <c r="Y152" s="94" t="s">
        <v>1252</v>
      </c>
      <c r="Z152" s="97" t="s">
        <v>530</v>
      </c>
      <c r="AA152" s="97" t="s">
        <v>531</v>
      </c>
      <c r="AB152" s="97"/>
      <c r="AC152" s="99"/>
      <c r="AD152" s="98"/>
      <c r="AE152" s="100"/>
      <c r="AF152" s="101" t="s">
        <v>760</v>
      </c>
      <c r="AG152" s="102" t="s">
        <v>761</v>
      </c>
      <c r="AH152" s="102"/>
      <c r="AI152" s="102"/>
      <c r="AJ152" s="103"/>
      <c r="AK152" s="106">
        <v>2023</v>
      </c>
      <c r="AL152" s="104" t="s">
        <v>1339</v>
      </c>
      <c r="AM152" s="104"/>
      <c r="AN152" s="104"/>
      <c r="AO152" s="104"/>
      <c r="AP152" s="105"/>
    </row>
    <row r="153" spans="1:42" ht="32.5" customHeight="1" x14ac:dyDescent="0.35">
      <c r="A153" s="91">
        <v>151</v>
      </c>
      <c r="B153" s="92">
        <v>41516</v>
      </c>
      <c r="C153" s="93" t="s">
        <v>40</v>
      </c>
      <c r="D153" s="94" t="s">
        <v>1209</v>
      </c>
      <c r="E153" s="93" t="s">
        <v>89</v>
      </c>
      <c r="F153" s="95" t="s">
        <v>148</v>
      </c>
      <c r="G153" s="96" t="s">
        <v>229</v>
      </c>
      <c r="H153" s="97"/>
      <c r="I153" s="97" t="s">
        <v>35</v>
      </c>
      <c r="J153" s="94" t="s">
        <v>35</v>
      </c>
      <c r="K153" s="97" t="s">
        <v>369</v>
      </c>
      <c r="L153" s="97" t="s">
        <v>367</v>
      </c>
      <c r="M153" s="97" t="s">
        <v>35</v>
      </c>
      <c r="N153" s="94" t="s">
        <v>35</v>
      </c>
      <c r="O153" s="97" t="s">
        <v>40</v>
      </c>
      <c r="P153" s="98"/>
      <c r="Q153" s="92">
        <v>43010</v>
      </c>
      <c r="R153" s="93" t="s">
        <v>35</v>
      </c>
      <c r="S153" s="94" t="s">
        <v>35</v>
      </c>
      <c r="T153" s="93" t="s">
        <v>885</v>
      </c>
      <c r="U153" s="93" t="s">
        <v>889</v>
      </c>
      <c r="V153" s="93" t="s">
        <v>961</v>
      </c>
      <c r="W153" s="95" t="s">
        <v>1112</v>
      </c>
      <c r="X153" s="96" t="s">
        <v>871</v>
      </c>
      <c r="Y153" s="94" t="s">
        <v>871</v>
      </c>
      <c r="Z153" s="97" t="s">
        <v>507</v>
      </c>
      <c r="AA153" s="97" t="s">
        <v>482</v>
      </c>
      <c r="AB153" s="97"/>
      <c r="AC153" s="99">
        <v>42572</v>
      </c>
      <c r="AD153" s="98"/>
      <c r="AE153" s="100"/>
      <c r="AF153" s="101" t="s">
        <v>680</v>
      </c>
      <c r="AG153" s="102"/>
      <c r="AH153" s="102"/>
      <c r="AI153" s="102"/>
      <c r="AJ153" s="103"/>
      <c r="AK153" s="106">
        <v>247</v>
      </c>
      <c r="AL153" s="104" t="s">
        <v>1337</v>
      </c>
      <c r="AM153" s="104"/>
      <c r="AN153" s="104"/>
      <c r="AO153" s="104"/>
      <c r="AP153" s="105"/>
    </row>
    <row r="154" spans="1:42" ht="32.5" customHeight="1" x14ac:dyDescent="0.35">
      <c r="A154" s="91">
        <v>152</v>
      </c>
      <c r="B154" s="92">
        <v>41500</v>
      </c>
      <c r="C154" s="93" t="s">
        <v>36</v>
      </c>
      <c r="D154" s="94" t="s">
        <v>1209</v>
      </c>
      <c r="E154" s="93" t="s">
        <v>60</v>
      </c>
      <c r="F154" s="95" t="s">
        <v>115</v>
      </c>
      <c r="G154" s="96" t="s">
        <v>236</v>
      </c>
      <c r="H154" s="97" t="s">
        <v>321</v>
      </c>
      <c r="I154" s="97">
        <v>27</v>
      </c>
      <c r="J154" s="94" t="s">
        <v>1301</v>
      </c>
      <c r="K154" s="97" t="s">
        <v>369</v>
      </c>
      <c r="L154" s="97" t="s">
        <v>367</v>
      </c>
      <c r="M154" s="97" t="s">
        <v>391</v>
      </c>
      <c r="N154" s="94" t="s">
        <v>1214</v>
      </c>
      <c r="O154" s="97" t="s">
        <v>436</v>
      </c>
      <c r="P154" s="98"/>
      <c r="Q154" s="92">
        <v>43011</v>
      </c>
      <c r="R154" s="93" t="s">
        <v>35</v>
      </c>
      <c r="S154" s="94" t="s">
        <v>35</v>
      </c>
      <c r="T154" s="93" t="s">
        <v>885</v>
      </c>
      <c r="U154" s="93" t="s">
        <v>892</v>
      </c>
      <c r="V154" s="93" t="s">
        <v>968</v>
      </c>
      <c r="W154" s="95" t="s">
        <v>1120</v>
      </c>
      <c r="X154" s="96" t="s">
        <v>870</v>
      </c>
      <c r="Y154" s="94" t="s">
        <v>1252</v>
      </c>
      <c r="Z154" s="97" t="s">
        <v>456</v>
      </c>
      <c r="AA154" s="97" t="s">
        <v>457</v>
      </c>
      <c r="AB154" s="97"/>
      <c r="AC154" s="99">
        <v>43321</v>
      </c>
      <c r="AD154" s="98" t="s">
        <v>864</v>
      </c>
      <c r="AE154" s="100"/>
      <c r="AF154" s="101" t="s">
        <v>696</v>
      </c>
      <c r="AG154" s="102" t="s">
        <v>697</v>
      </c>
      <c r="AH154" s="102"/>
      <c r="AI154" s="102"/>
      <c r="AJ154" s="103"/>
      <c r="AK154" s="106">
        <v>140</v>
      </c>
      <c r="AL154" s="104" t="s">
        <v>1339</v>
      </c>
      <c r="AM154" s="104"/>
      <c r="AN154" s="104"/>
      <c r="AO154" s="104"/>
      <c r="AP154" s="105"/>
    </row>
    <row r="155" spans="1:42" ht="32.5" customHeight="1" x14ac:dyDescent="0.35">
      <c r="A155" s="91">
        <v>153</v>
      </c>
      <c r="B155" s="92">
        <v>41647</v>
      </c>
      <c r="C155" s="93" t="s">
        <v>36</v>
      </c>
      <c r="D155" s="94" t="s">
        <v>1209</v>
      </c>
      <c r="E155" s="93" t="s">
        <v>99</v>
      </c>
      <c r="F155" s="95" t="s">
        <v>161</v>
      </c>
      <c r="G155" s="96" t="s">
        <v>248</v>
      </c>
      <c r="H155" s="97" t="s">
        <v>326</v>
      </c>
      <c r="I155" s="97">
        <v>19</v>
      </c>
      <c r="J155" s="94" t="s">
        <v>1301</v>
      </c>
      <c r="K155" s="97" t="s">
        <v>369</v>
      </c>
      <c r="L155" s="97" t="s">
        <v>367</v>
      </c>
      <c r="M155" s="97" t="s">
        <v>373</v>
      </c>
      <c r="N155" s="94" t="s">
        <v>373</v>
      </c>
      <c r="O155" s="97" t="s">
        <v>435</v>
      </c>
      <c r="P155" s="98"/>
      <c r="Q155" s="92">
        <v>43014</v>
      </c>
      <c r="R155" s="93" t="s">
        <v>343</v>
      </c>
      <c r="S155" s="94" t="s">
        <v>1224</v>
      </c>
      <c r="T155" s="93" t="s">
        <v>894</v>
      </c>
      <c r="U155" s="93" t="s">
        <v>886</v>
      </c>
      <c r="V155" s="93" t="s">
        <v>1148</v>
      </c>
      <c r="W155" s="95"/>
      <c r="X155" s="96" t="s">
        <v>871</v>
      </c>
      <c r="Y155" s="94" t="s">
        <v>871</v>
      </c>
      <c r="Z155" s="97" t="s">
        <v>523</v>
      </c>
      <c r="AA155" s="97" t="s">
        <v>524</v>
      </c>
      <c r="AB155" s="97"/>
      <c r="AC155" s="99"/>
      <c r="AD155" s="98"/>
      <c r="AE155" s="100"/>
      <c r="AF155" s="101" t="s">
        <v>740</v>
      </c>
      <c r="AG155" s="102"/>
      <c r="AH155" s="102"/>
      <c r="AI155" s="102"/>
      <c r="AJ155" s="103"/>
      <c r="AK155" s="106">
        <v>978</v>
      </c>
      <c r="AL155" s="104" t="s">
        <v>1337</v>
      </c>
      <c r="AM155" s="104"/>
      <c r="AN155" s="104"/>
      <c r="AO155" s="104"/>
      <c r="AP155" s="105"/>
    </row>
    <row r="156" spans="1:42" ht="32.5" customHeight="1" x14ac:dyDescent="0.35">
      <c r="A156" s="91">
        <v>154</v>
      </c>
      <c r="B156" s="92" t="s">
        <v>33</v>
      </c>
      <c r="C156" s="93" t="s">
        <v>36</v>
      </c>
      <c r="D156" s="94" t="s">
        <v>1209</v>
      </c>
      <c r="E156" s="93" t="s">
        <v>100</v>
      </c>
      <c r="F156" s="95" t="s">
        <v>163</v>
      </c>
      <c r="G156" s="96" t="s">
        <v>251</v>
      </c>
      <c r="H156" s="97" t="s">
        <v>329</v>
      </c>
      <c r="I156" s="97">
        <v>26</v>
      </c>
      <c r="J156" s="94" t="s">
        <v>1301</v>
      </c>
      <c r="K156" s="97" t="s">
        <v>369</v>
      </c>
      <c r="L156" s="97" t="s">
        <v>367</v>
      </c>
      <c r="M156" s="97" t="s">
        <v>373</v>
      </c>
      <c r="N156" s="94" t="s">
        <v>373</v>
      </c>
      <c r="O156" s="97" t="s">
        <v>440</v>
      </c>
      <c r="P156" s="98"/>
      <c r="Q156" s="92">
        <v>43015</v>
      </c>
      <c r="R156" s="93" t="s">
        <v>35</v>
      </c>
      <c r="S156" s="94" t="s">
        <v>35</v>
      </c>
      <c r="T156" s="93" t="s">
        <v>885</v>
      </c>
      <c r="U156" s="93" t="s">
        <v>892</v>
      </c>
      <c r="V156" s="93" t="s">
        <v>1001</v>
      </c>
      <c r="W156" s="95" t="s">
        <v>1163</v>
      </c>
      <c r="X156" s="96" t="s">
        <v>871</v>
      </c>
      <c r="Y156" s="94" t="s">
        <v>871</v>
      </c>
      <c r="Z156" s="97" t="s">
        <v>528</v>
      </c>
      <c r="AA156" s="97" t="s">
        <v>529</v>
      </c>
      <c r="AB156" s="97"/>
      <c r="AC156" s="99">
        <v>42039</v>
      </c>
      <c r="AD156" s="98" t="s">
        <v>852</v>
      </c>
      <c r="AE156" s="100"/>
      <c r="AF156" s="101" t="s">
        <v>759</v>
      </c>
      <c r="AG156" s="102"/>
      <c r="AH156" s="102"/>
      <c r="AI156" s="102"/>
      <c r="AJ156" s="103"/>
      <c r="AK156" s="106">
        <v>14</v>
      </c>
      <c r="AL156" s="104" t="s">
        <v>1339</v>
      </c>
      <c r="AM156" s="104"/>
      <c r="AN156" s="104"/>
      <c r="AO156" s="104"/>
      <c r="AP156" s="105"/>
    </row>
    <row r="157" spans="1:42" ht="32.5" customHeight="1" x14ac:dyDescent="0.35">
      <c r="A157" s="91">
        <v>155</v>
      </c>
      <c r="B157" s="92">
        <v>41647</v>
      </c>
      <c r="C157" s="93" t="s">
        <v>36</v>
      </c>
      <c r="D157" s="94" t="s">
        <v>1209</v>
      </c>
      <c r="E157" s="93" t="s">
        <v>99</v>
      </c>
      <c r="F157" s="95" t="s">
        <v>161</v>
      </c>
      <c r="G157" s="96" t="s">
        <v>248</v>
      </c>
      <c r="H157" s="97" t="s">
        <v>326</v>
      </c>
      <c r="I157" s="97">
        <v>19</v>
      </c>
      <c r="J157" s="94" t="s">
        <v>1301</v>
      </c>
      <c r="K157" s="97" t="s">
        <v>369</v>
      </c>
      <c r="L157" s="97" t="s">
        <v>367</v>
      </c>
      <c r="M157" s="97" t="s">
        <v>373</v>
      </c>
      <c r="N157" s="94" t="s">
        <v>373</v>
      </c>
      <c r="O157" s="97" t="s">
        <v>435</v>
      </c>
      <c r="P157" s="98"/>
      <c r="Q157" s="92">
        <v>43019</v>
      </c>
      <c r="R157" s="93" t="s">
        <v>343</v>
      </c>
      <c r="S157" s="94" t="s">
        <v>1224</v>
      </c>
      <c r="T157" s="93" t="s">
        <v>894</v>
      </c>
      <c r="U157" s="93" t="s">
        <v>889</v>
      </c>
      <c r="V157" s="93" t="s">
        <v>1147</v>
      </c>
      <c r="W157" s="95"/>
      <c r="X157" s="96" t="s">
        <v>871</v>
      </c>
      <c r="Y157" s="94" t="s">
        <v>871</v>
      </c>
      <c r="Z157" s="97" t="s">
        <v>523</v>
      </c>
      <c r="AA157" s="97" t="s">
        <v>524</v>
      </c>
      <c r="AB157" s="97"/>
      <c r="AC157" s="99"/>
      <c r="AD157" s="98"/>
      <c r="AE157" s="100"/>
      <c r="AF157" s="101" t="s">
        <v>739</v>
      </c>
      <c r="AG157" s="102"/>
      <c r="AH157" s="102"/>
      <c r="AI157" s="102"/>
      <c r="AJ157" s="103"/>
      <c r="AK157" s="106">
        <v>979</v>
      </c>
      <c r="AL157" s="104" t="s">
        <v>1337</v>
      </c>
      <c r="AM157" s="104"/>
      <c r="AN157" s="104"/>
      <c r="AO157" s="104"/>
      <c r="AP157" s="105"/>
    </row>
    <row r="158" spans="1:42" ht="32.5" customHeight="1" x14ac:dyDescent="0.35">
      <c r="A158" s="91">
        <v>156</v>
      </c>
      <c r="B158" s="92">
        <v>41647</v>
      </c>
      <c r="C158" s="93" t="s">
        <v>36</v>
      </c>
      <c r="D158" s="94" t="s">
        <v>1209</v>
      </c>
      <c r="E158" s="93" t="s">
        <v>99</v>
      </c>
      <c r="F158" s="95" t="s">
        <v>161</v>
      </c>
      <c r="G158" s="96" t="s">
        <v>248</v>
      </c>
      <c r="H158" s="97" t="s">
        <v>326</v>
      </c>
      <c r="I158" s="97">
        <v>19</v>
      </c>
      <c r="J158" s="94" t="s">
        <v>1301</v>
      </c>
      <c r="K158" s="97" t="s">
        <v>369</v>
      </c>
      <c r="L158" s="97" t="s">
        <v>367</v>
      </c>
      <c r="M158" s="97" t="s">
        <v>373</v>
      </c>
      <c r="N158" s="94" t="s">
        <v>373</v>
      </c>
      <c r="O158" s="97" t="s">
        <v>435</v>
      </c>
      <c r="P158" s="98"/>
      <c r="Q158" s="92">
        <v>43019</v>
      </c>
      <c r="R158" s="93" t="s">
        <v>343</v>
      </c>
      <c r="S158" s="94" t="s">
        <v>1224</v>
      </c>
      <c r="T158" s="93" t="s">
        <v>894</v>
      </c>
      <c r="U158" s="93" t="s">
        <v>886</v>
      </c>
      <c r="V158" s="93" t="s">
        <v>1283</v>
      </c>
      <c r="W158" s="95" t="s">
        <v>1149</v>
      </c>
      <c r="X158" s="96" t="s">
        <v>871</v>
      </c>
      <c r="Y158" s="94" t="s">
        <v>871</v>
      </c>
      <c r="Z158" s="97" t="s">
        <v>523</v>
      </c>
      <c r="AA158" s="97" t="s">
        <v>524</v>
      </c>
      <c r="AB158" s="97"/>
      <c r="AC158" s="99"/>
      <c r="AD158" s="98"/>
      <c r="AE158" s="100"/>
      <c r="AF158" s="101" t="s">
        <v>741</v>
      </c>
      <c r="AG158" s="102"/>
      <c r="AH158" s="102"/>
      <c r="AI158" s="102"/>
      <c r="AJ158" s="103"/>
      <c r="AK158" s="106">
        <v>980</v>
      </c>
      <c r="AL158" s="104" t="s">
        <v>1337</v>
      </c>
      <c r="AM158" s="104"/>
      <c r="AN158" s="104"/>
      <c r="AO158" s="104"/>
      <c r="AP158" s="105"/>
    </row>
    <row r="159" spans="1:42" ht="32.5" customHeight="1" x14ac:dyDescent="0.35">
      <c r="A159" s="91">
        <v>157</v>
      </c>
      <c r="B159" s="92">
        <v>43011</v>
      </c>
      <c r="C159" s="93" t="s">
        <v>41</v>
      </c>
      <c r="D159" s="94" t="s">
        <v>1210</v>
      </c>
      <c r="E159" s="93" t="s">
        <v>65</v>
      </c>
      <c r="F159" s="95" t="s">
        <v>120</v>
      </c>
      <c r="G159" s="96" t="s">
        <v>192</v>
      </c>
      <c r="H159" s="97" t="s">
        <v>294</v>
      </c>
      <c r="I159" s="97">
        <v>20</v>
      </c>
      <c r="J159" s="94" t="s">
        <v>1301</v>
      </c>
      <c r="K159" s="97" t="s">
        <v>376</v>
      </c>
      <c r="L159" s="97" t="s">
        <v>367</v>
      </c>
      <c r="M159" s="97" t="s">
        <v>373</v>
      </c>
      <c r="N159" s="94" t="s">
        <v>373</v>
      </c>
      <c r="O159" s="97" t="s">
        <v>416</v>
      </c>
      <c r="P159" s="98"/>
      <c r="Q159" s="92">
        <v>43019</v>
      </c>
      <c r="R159" s="93" t="s">
        <v>35</v>
      </c>
      <c r="S159" s="94" t="s">
        <v>35</v>
      </c>
      <c r="T159" s="93" t="s">
        <v>885</v>
      </c>
      <c r="U159" s="93" t="s">
        <v>1281</v>
      </c>
      <c r="V159" s="93" t="s">
        <v>905</v>
      </c>
      <c r="W159" s="95" t="s">
        <v>1261</v>
      </c>
      <c r="X159" s="96" t="s">
        <v>870</v>
      </c>
      <c r="Y159" s="94" t="s">
        <v>1252</v>
      </c>
      <c r="Z159" s="97"/>
      <c r="AA159" s="97"/>
      <c r="AB159" s="97"/>
      <c r="AC159" s="99"/>
      <c r="AD159" s="98"/>
      <c r="AE159" s="100"/>
      <c r="AF159" s="101" t="s">
        <v>583</v>
      </c>
      <c r="AG159" s="102" t="s">
        <v>584</v>
      </c>
      <c r="AH159" s="102"/>
      <c r="AI159" s="102"/>
      <c r="AJ159" s="103"/>
      <c r="AK159" s="106">
        <v>2104</v>
      </c>
      <c r="AL159" s="104" t="s">
        <v>1339</v>
      </c>
      <c r="AM159" s="104"/>
      <c r="AN159" s="104"/>
      <c r="AO159" s="104"/>
      <c r="AP159" s="105"/>
    </row>
    <row r="160" spans="1:42" ht="32.5" customHeight="1" x14ac:dyDescent="0.35">
      <c r="A160" s="91">
        <v>158</v>
      </c>
      <c r="B160" s="92">
        <v>41647</v>
      </c>
      <c r="C160" s="93" t="s">
        <v>36</v>
      </c>
      <c r="D160" s="94" t="s">
        <v>1209</v>
      </c>
      <c r="E160" s="93" t="s">
        <v>99</v>
      </c>
      <c r="F160" s="95" t="s">
        <v>161</v>
      </c>
      <c r="G160" s="96" t="s">
        <v>248</v>
      </c>
      <c r="H160" s="97" t="s">
        <v>326</v>
      </c>
      <c r="I160" s="97">
        <v>19</v>
      </c>
      <c r="J160" s="94" t="s">
        <v>1301</v>
      </c>
      <c r="K160" s="97" t="s">
        <v>369</v>
      </c>
      <c r="L160" s="97" t="s">
        <v>367</v>
      </c>
      <c r="M160" s="97" t="s">
        <v>373</v>
      </c>
      <c r="N160" s="94" t="s">
        <v>373</v>
      </c>
      <c r="O160" s="97" t="s">
        <v>435</v>
      </c>
      <c r="P160" s="98"/>
      <c r="Q160" s="92">
        <v>43022</v>
      </c>
      <c r="R160" s="93" t="s">
        <v>343</v>
      </c>
      <c r="S160" s="94" t="s">
        <v>1224</v>
      </c>
      <c r="T160" s="93" t="s">
        <v>894</v>
      </c>
      <c r="U160" s="93" t="s">
        <v>886</v>
      </c>
      <c r="V160" s="93" t="s">
        <v>1266</v>
      </c>
      <c r="W160" s="95"/>
      <c r="X160" s="96" t="s">
        <v>871</v>
      </c>
      <c r="Y160" s="94" t="s">
        <v>871</v>
      </c>
      <c r="Z160" s="97" t="s">
        <v>523</v>
      </c>
      <c r="AA160" s="97" t="s">
        <v>524</v>
      </c>
      <c r="AB160" s="97"/>
      <c r="AC160" s="99"/>
      <c r="AD160" s="98"/>
      <c r="AE160" s="100"/>
      <c r="AF160" s="101" t="s">
        <v>737</v>
      </c>
      <c r="AG160" s="102"/>
      <c r="AH160" s="102"/>
      <c r="AI160" s="102"/>
      <c r="AJ160" s="103"/>
      <c r="AK160" s="106">
        <v>981</v>
      </c>
      <c r="AL160" s="104" t="s">
        <v>1337</v>
      </c>
      <c r="AM160" s="104"/>
      <c r="AN160" s="104"/>
      <c r="AO160" s="104"/>
      <c r="AP160" s="105"/>
    </row>
    <row r="161" spans="1:42" ht="32.5" customHeight="1" x14ac:dyDescent="0.35">
      <c r="A161" s="91">
        <v>159</v>
      </c>
      <c r="B161" s="92">
        <v>41500</v>
      </c>
      <c r="C161" s="93" t="s">
        <v>36</v>
      </c>
      <c r="D161" s="94" t="s">
        <v>1209</v>
      </c>
      <c r="E161" s="93" t="s">
        <v>35</v>
      </c>
      <c r="F161" s="95" t="s">
        <v>144</v>
      </c>
      <c r="G161" s="96" t="s">
        <v>222</v>
      </c>
      <c r="H161" s="97" t="s">
        <v>314</v>
      </c>
      <c r="I161" s="97">
        <v>51</v>
      </c>
      <c r="J161" s="94" t="s">
        <v>1218</v>
      </c>
      <c r="K161" s="97" t="s">
        <v>369</v>
      </c>
      <c r="L161" s="97" t="s">
        <v>367</v>
      </c>
      <c r="M161" s="97" t="s">
        <v>395</v>
      </c>
      <c r="N161" s="94" t="s">
        <v>1216</v>
      </c>
      <c r="O161" s="97" t="s">
        <v>413</v>
      </c>
      <c r="P161" s="98" t="s">
        <v>432</v>
      </c>
      <c r="Q161" s="92">
        <v>43025</v>
      </c>
      <c r="R161" s="93" t="s">
        <v>35</v>
      </c>
      <c r="S161" s="94" t="s">
        <v>35</v>
      </c>
      <c r="T161" s="93" t="s">
        <v>885</v>
      </c>
      <c r="U161" s="93" t="s">
        <v>892</v>
      </c>
      <c r="V161" s="93" t="s">
        <v>952</v>
      </c>
      <c r="W161" s="95" t="s">
        <v>1107</v>
      </c>
      <c r="X161" s="96" t="s">
        <v>873</v>
      </c>
      <c r="Y161" s="94" t="s">
        <v>35</v>
      </c>
      <c r="Z161" s="97"/>
      <c r="AA161" s="97" t="s">
        <v>471</v>
      </c>
      <c r="AB161" s="97"/>
      <c r="AC161" s="99"/>
      <c r="AD161" s="98" t="s">
        <v>851</v>
      </c>
      <c r="AE161" s="100"/>
      <c r="AF161" s="101" t="s">
        <v>664</v>
      </c>
      <c r="AG161" s="102" t="s">
        <v>665</v>
      </c>
      <c r="AH161" s="102"/>
      <c r="AI161" s="102"/>
      <c r="AJ161" s="103"/>
      <c r="AK161" s="106">
        <v>108</v>
      </c>
      <c r="AL161" s="104" t="s">
        <v>1339</v>
      </c>
      <c r="AM161" s="104"/>
      <c r="AN161" s="104"/>
      <c r="AO161" s="104"/>
      <c r="AP161" s="105"/>
    </row>
    <row r="162" spans="1:42" ht="32.5" customHeight="1" x14ac:dyDescent="0.35">
      <c r="A162" s="91">
        <v>160</v>
      </c>
      <c r="B162" s="92">
        <v>42847</v>
      </c>
      <c r="C162" s="93" t="s">
        <v>40</v>
      </c>
      <c r="D162" s="94" t="s">
        <v>1209</v>
      </c>
      <c r="E162" s="93" t="s">
        <v>96</v>
      </c>
      <c r="F162" s="95" t="s">
        <v>156</v>
      </c>
      <c r="G162" s="96" t="s">
        <v>241</v>
      </c>
      <c r="H162" s="97"/>
      <c r="I162" s="97" t="s">
        <v>35</v>
      </c>
      <c r="J162" s="94" t="s">
        <v>35</v>
      </c>
      <c r="K162" s="97" t="s">
        <v>369</v>
      </c>
      <c r="L162" s="97" t="s">
        <v>367</v>
      </c>
      <c r="M162" s="97" t="s">
        <v>35</v>
      </c>
      <c r="N162" s="94" t="s">
        <v>35</v>
      </c>
      <c r="O162" s="97" t="s">
        <v>40</v>
      </c>
      <c r="P162" s="98" t="s">
        <v>438</v>
      </c>
      <c r="Q162" s="92">
        <v>43026</v>
      </c>
      <c r="R162" s="93" t="s">
        <v>35</v>
      </c>
      <c r="S162" s="94" t="s">
        <v>35</v>
      </c>
      <c r="T162" s="93" t="s">
        <v>885</v>
      </c>
      <c r="U162" s="93" t="s">
        <v>892</v>
      </c>
      <c r="V162" s="93" t="s">
        <v>974</v>
      </c>
      <c r="W162" s="95" t="s">
        <v>1130</v>
      </c>
      <c r="X162" s="96" t="s">
        <v>870</v>
      </c>
      <c r="Y162" s="94" t="s">
        <v>1252</v>
      </c>
      <c r="Z162" s="97" t="s">
        <v>516</v>
      </c>
      <c r="AA162" s="97" t="s">
        <v>517</v>
      </c>
      <c r="AB162" s="97"/>
      <c r="AC162" s="99"/>
      <c r="AD162" s="98"/>
      <c r="AE162" s="100"/>
      <c r="AF162" s="101" t="s">
        <v>711</v>
      </c>
      <c r="AG162" s="102"/>
      <c r="AH162" s="102"/>
      <c r="AI162" s="102"/>
      <c r="AJ162" s="103"/>
      <c r="AK162" s="106">
        <v>2078</v>
      </c>
      <c r="AL162" s="104" t="s">
        <v>1339</v>
      </c>
      <c r="AM162" s="104"/>
      <c r="AN162" s="104"/>
      <c r="AO162" s="104"/>
      <c r="AP162" s="105"/>
    </row>
    <row r="163" spans="1:42" ht="32.5" customHeight="1" x14ac:dyDescent="0.35">
      <c r="A163" s="91">
        <v>161</v>
      </c>
      <c r="B163" s="92">
        <v>42981</v>
      </c>
      <c r="C163" s="93" t="s">
        <v>51</v>
      </c>
      <c r="D163" s="94" t="s">
        <v>1211</v>
      </c>
      <c r="E163" s="93" t="s">
        <v>91</v>
      </c>
      <c r="F163" s="95" t="s">
        <v>151</v>
      </c>
      <c r="G163" s="96" t="s">
        <v>234</v>
      </c>
      <c r="H163" s="97" t="s">
        <v>320</v>
      </c>
      <c r="I163" s="97" t="s">
        <v>35</v>
      </c>
      <c r="J163" s="94" t="s">
        <v>35</v>
      </c>
      <c r="K163" s="97" t="s">
        <v>369</v>
      </c>
      <c r="L163" s="97" t="s">
        <v>367</v>
      </c>
      <c r="M163" s="97" t="s">
        <v>392</v>
      </c>
      <c r="N163" s="94" t="s">
        <v>1216</v>
      </c>
      <c r="O163" s="97" t="s">
        <v>51</v>
      </c>
      <c r="P163" s="98"/>
      <c r="Q163" s="92">
        <v>43026</v>
      </c>
      <c r="R163" s="93" t="s">
        <v>360</v>
      </c>
      <c r="S163" s="94" t="s">
        <v>1225</v>
      </c>
      <c r="T163" s="93" t="s">
        <v>885</v>
      </c>
      <c r="U163" s="93" t="s">
        <v>892</v>
      </c>
      <c r="V163" s="93" t="s">
        <v>965</v>
      </c>
      <c r="W163" s="95" t="s">
        <v>1116</v>
      </c>
      <c r="X163" s="96" t="s">
        <v>870</v>
      </c>
      <c r="Y163" s="94" t="s">
        <v>1252</v>
      </c>
      <c r="Z163" s="97" t="s">
        <v>508</v>
      </c>
      <c r="AA163" s="97" t="s">
        <v>509</v>
      </c>
      <c r="AB163" s="97"/>
      <c r="AC163" s="99"/>
      <c r="AD163" s="98"/>
      <c r="AE163" s="100"/>
      <c r="AF163" s="101" t="s">
        <v>687</v>
      </c>
      <c r="AG163" s="102" t="s">
        <v>688</v>
      </c>
      <c r="AH163" s="102" t="s">
        <v>689</v>
      </c>
      <c r="AI163" s="102"/>
      <c r="AJ163" s="103"/>
      <c r="AK163" s="106">
        <v>2099</v>
      </c>
      <c r="AL163" s="104" t="s">
        <v>1339</v>
      </c>
      <c r="AM163" s="104"/>
      <c r="AN163" s="104"/>
      <c r="AO163" s="104"/>
      <c r="AP163" s="105"/>
    </row>
    <row r="164" spans="1:42" ht="32.5" customHeight="1" x14ac:dyDescent="0.35">
      <c r="A164" s="91">
        <v>162</v>
      </c>
      <c r="B164" s="108">
        <v>2015</v>
      </c>
      <c r="C164" s="93" t="s">
        <v>36</v>
      </c>
      <c r="D164" s="94" t="s">
        <v>1209</v>
      </c>
      <c r="E164" s="93" t="s">
        <v>35</v>
      </c>
      <c r="F164" s="95" t="s">
        <v>123</v>
      </c>
      <c r="G164" s="96" t="s">
        <v>244</v>
      </c>
      <c r="H164" s="97" t="s">
        <v>325</v>
      </c>
      <c r="I164" s="97" t="s">
        <v>35</v>
      </c>
      <c r="J164" s="94" t="s">
        <v>35</v>
      </c>
      <c r="K164" s="97" t="s">
        <v>369</v>
      </c>
      <c r="L164" s="97" t="s">
        <v>367</v>
      </c>
      <c r="M164" s="97" t="s">
        <v>35</v>
      </c>
      <c r="N164" s="94" t="s">
        <v>35</v>
      </c>
      <c r="O164" s="97" t="s">
        <v>36</v>
      </c>
      <c r="P164" s="98"/>
      <c r="Q164" s="92">
        <v>43027</v>
      </c>
      <c r="R164" s="93" t="s">
        <v>35</v>
      </c>
      <c r="S164" s="94" t="s">
        <v>35</v>
      </c>
      <c r="T164" s="93" t="s">
        <v>885</v>
      </c>
      <c r="U164" s="93" t="s">
        <v>889</v>
      </c>
      <c r="V164" s="93" t="s">
        <v>983</v>
      </c>
      <c r="W164" s="95" t="s">
        <v>1139</v>
      </c>
      <c r="X164" s="96" t="s">
        <v>870</v>
      </c>
      <c r="Y164" s="94" t="s">
        <v>1252</v>
      </c>
      <c r="Z164" s="97" t="s">
        <v>470</v>
      </c>
      <c r="AA164" s="97"/>
      <c r="AB164" s="97"/>
      <c r="AC164" s="99">
        <v>43249</v>
      </c>
      <c r="AD164" s="98" t="s">
        <v>850</v>
      </c>
      <c r="AE164" s="100"/>
      <c r="AF164" s="101" t="s">
        <v>725</v>
      </c>
      <c r="AG164" s="102"/>
      <c r="AH164" s="102"/>
      <c r="AI164" s="102"/>
      <c r="AJ164" s="103"/>
      <c r="AK164" s="106">
        <v>1931</v>
      </c>
      <c r="AL164" s="104" t="s">
        <v>1337</v>
      </c>
      <c r="AM164" s="104"/>
      <c r="AN164" s="104"/>
      <c r="AO164" s="104"/>
      <c r="AP164" s="105"/>
    </row>
    <row r="165" spans="1:42" ht="32.5" customHeight="1" x14ac:dyDescent="0.35">
      <c r="A165" s="91">
        <v>163</v>
      </c>
      <c r="B165" s="92">
        <v>42298</v>
      </c>
      <c r="C165" s="93" t="s">
        <v>39</v>
      </c>
      <c r="D165" s="94" t="s">
        <v>1209</v>
      </c>
      <c r="E165" s="93" t="s">
        <v>83</v>
      </c>
      <c r="F165" s="95" t="s">
        <v>157</v>
      </c>
      <c r="G165" s="96" t="s">
        <v>242</v>
      </c>
      <c r="H165" s="97" t="s">
        <v>324</v>
      </c>
      <c r="I165" s="99">
        <v>23686</v>
      </c>
      <c r="J165" s="94" t="s">
        <v>1218</v>
      </c>
      <c r="K165" s="97" t="s">
        <v>369</v>
      </c>
      <c r="L165" s="97" t="s">
        <v>367</v>
      </c>
      <c r="M165" s="97" t="s">
        <v>398</v>
      </c>
      <c r="N165" s="94" t="s">
        <v>1214</v>
      </c>
      <c r="O165" s="97" t="s">
        <v>39</v>
      </c>
      <c r="P165" s="98" t="s">
        <v>439</v>
      </c>
      <c r="Q165" s="92">
        <v>43029</v>
      </c>
      <c r="R165" s="93" t="s">
        <v>344</v>
      </c>
      <c r="S165" s="94" t="s">
        <v>1224</v>
      </c>
      <c r="T165" s="93" t="s">
        <v>885</v>
      </c>
      <c r="U165" s="93" t="s">
        <v>892</v>
      </c>
      <c r="V165" s="93" t="s">
        <v>980</v>
      </c>
      <c r="W165" s="95" t="s">
        <v>1291</v>
      </c>
      <c r="X165" s="96" t="s">
        <v>870</v>
      </c>
      <c r="Y165" s="94" t="s">
        <v>1252</v>
      </c>
      <c r="Z165" s="97" t="s">
        <v>518</v>
      </c>
      <c r="AA165" s="97" t="s">
        <v>519</v>
      </c>
      <c r="AB165" s="97"/>
      <c r="AC165" s="99"/>
      <c r="AD165" s="98"/>
      <c r="AE165" s="100"/>
      <c r="AF165" s="101" t="s">
        <v>719</v>
      </c>
      <c r="AG165" s="102" t="s">
        <v>720</v>
      </c>
      <c r="AH165" s="102"/>
      <c r="AI165" s="102"/>
      <c r="AJ165" s="103"/>
      <c r="AK165" s="106">
        <v>1883</v>
      </c>
      <c r="AL165" s="104" t="s">
        <v>1339</v>
      </c>
      <c r="AM165" s="104"/>
      <c r="AN165" s="104"/>
      <c r="AO165" s="104"/>
      <c r="AP165" s="105"/>
    </row>
    <row r="166" spans="1:42" ht="32.5" customHeight="1" x14ac:dyDescent="0.35">
      <c r="A166" s="91">
        <v>164</v>
      </c>
      <c r="B166" s="92">
        <v>42925</v>
      </c>
      <c r="C166" s="93" t="s">
        <v>40</v>
      </c>
      <c r="D166" s="94" t="s">
        <v>1209</v>
      </c>
      <c r="E166" s="93" t="s">
        <v>72</v>
      </c>
      <c r="F166" s="95" t="s">
        <v>128</v>
      </c>
      <c r="G166" s="96" t="s">
        <v>246</v>
      </c>
      <c r="H166" s="97"/>
      <c r="I166" s="97" t="s">
        <v>35</v>
      </c>
      <c r="J166" s="94" t="s">
        <v>35</v>
      </c>
      <c r="K166" s="97" t="s">
        <v>369</v>
      </c>
      <c r="L166" s="97" t="s">
        <v>367</v>
      </c>
      <c r="M166" s="97" t="s">
        <v>35</v>
      </c>
      <c r="N166" s="94" t="s">
        <v>35</v>
      </c>
      <c r="O166" s="97" t="s">
        <v>35</v>
      </c>
      <c r="P166" s="98"/>
      <c r="Q166" s="92">
        <v>43032</v>
      </c>
      <c r="R166" s="93" t="s">
        <v>354</v>
      </c>
      <c r="S166" s="94" t="s">
        <v>1267</v>
      </c>
      <c r="T166" s="93" t="s">
        <v>894</v>
      </c>
      <c r="U166" s="93" t="s">
        <v>889</v>
      </c>
      <c r="V166" s="93" t="s">
        <v>1006</v>
      </c>
      <c r="W166" s="95"/>
      <c r="X166" s="96" t="s">
        <v>870</v>
      </c>
      <c r="Y166" s="94" t="s">
        <v>1252</v>
      </c>
      <c r="Z166" s="97" t="s">
        <v>481</v>
      </c>
      <c r="AA166" s="97"/>
      <c r="AB166" s="97"/>
      <c r="AC166" s="99"/>
      <c r="AD166" s="98"/>
      <c r="AE166" s="100"/>
      <c r="AF166" s="101" t="s">
        <v>731</v>
      </c>
      <c r="AG166" s="102"/>
      <c r="AH166" s="102"/>
      <c r="AI166" s="102"/>
      <c r="AJ166" s="103"/>
      <c r="AK166" s="106">
        <v>2093</v>
      </c>
      <c r="AL166" s="104" t="s">
        <v>1337</v>
      </c>
      <c r="AM166" s="104"/>
      <c r="AN166" s="104"/>
      <c r="AO166" s="104"/>
      <c r="AP166" s="105"/>
    </row>
    <row r="167" spans="1:42" ht="32.5" customHeight="1" x14ac:dyDescent="0.35">
      <c r="A167" s="91">
        <v>165</v>
      </c>
      <c r="B167" s="92">
        <v>42925</v>
      </c>
      <c r="C167" s="93" t="s">
        <v>40</v>
      </c>
      <c r="D167" s="94" t="s">
        <v>1209</v>
      </c>
      <c r="E167" s="93" t="s">
        <v>72</v>
      </c>
      <c r="F167" s="95" t="s">
        <v>128</v>
      </c>
      <c r="G167" s="96" t="s">
        <v>201</v>
      </c>
      <c r="H167" s="97"/>
      <c r="I167" s="97" t="s">
        <v>35</v>
      </c>
      <c r="J167" s="94" t="s">
        <v>35</v>
      </c>
      <c r="K167" s="97" t="s">
        <v>369</v>
      </c>
      <c r="L167" s="97" t="s">
        <v>367</v>
      </c>
      <c r="M167" s="97" t="s">
        <v>35</v>
      </c>
      <c r="N167" s="94" t="s">
        <v>35</v>
      </c>
      <c r="O167" s="97" t="s">
        <v>35</v>
      </c>
      <c r="P167" s="98"/>
      <c r="Q167" s="92">
        <v>43034</v>
      </c>
      <c r="R167" s="93" t="s">
        <v>354</v>
      </c>
      <c r="S167" s="94" t="s">
        <v>1267</v>
      </c>
      <c r="T167" s="93" t="s">
        <v>885</v>
      </c>
      <c r="U167" s="93" t="s">
        <v>888</v>
      </c>
      <c r="V167" s="93" t="s">
        <v>922</v>
      </c>
      <c r="W167" s="95" t="s">
        <v>1076</v>
      </c>
      <c r="X167" s="96" t="s">
        <v>870</v>
      </c>
      <c r="Y167" s="94" t="s">
        <v>1252</v>
      </c>
      <c r="Z167" s="97" t="s">
        <v>481</v>
      </c>
      <c r="AA167" s="97"/>
      <c r="AB167" s="97"/>
      <c r="AC167" s="99"/>
      <c r="AD167" s="98"/>
      <c r="AE167" s="100"/>
      <c r="AF167" s="101" t="s">
        <v>611</v>
      </c>
      <c r="AG167" s="102"/>
      <c r="AH167" s="102"/>
      <c r="AI167" s="102"/>
      <c r="AJ167" s="103"/>
      <c r="AK167" s="106">
        <v>2090</v>
      </c>
      <c r="AL167" s="104" t="s">
        <v>1337</v>
      </c>
      <c r="AM167" s="104"/>
      <c r="AN167" s="104"/>
      <c r="AO167" s="104"/>
      <c r="AP167" s="105"/>
    </row>
    <row r="168" spans="1:42" ht="32.5" customHeight="1" x14ac:dyDescent="0.35">
      <c r="A168" s="91">
        <v>166</v>
      </c>
      <c r="B168" s="92">
        <v>41940</v>
      </c>
      <c r="C168" s="93" t="s">
        <v>39</v>
      </c>
      <c r="D168" s="94" t="s">
        <v>1209</v>
      </c>
      <c r="E168" s="93" t="s">
        <v>106</v>
      </c>
      <c r="F168" s="95" t="s">
        <v>177</v>
      </c>
      <c r="G168" s="96" t="s">
        <v>267</v>
      </c>
      <c r="H168" s="97" t="s">
        <v>336</v>
      </c>
      <c r="I168" s="99">
        <v>33371</v>
      </c>
      <c r="J168" s="94" t="s">
        <v>1301</v>
      </c>
      <c r="K168" s="97" t="s">
        <v>369</v>
      </c>
      <c r="L168" s="97" t="s">
        <v>367</v>
      </c>
      <c r="M168" s="97" t="s">
        <v>406</v>
      </c>
      <c r="N168" s="94" t="s">
        <v>373</v>
      </c>
      <c r="O168" s="97" t="s">
        <v>424</v>
      </c>
      <c r="P168" s="98"/>
      <c r="Q168" s="92">
        <v>43037</v>
      </c>
      <c r="R168" s="93" t="s">
        <v>35</v>
      </c>
      <c r="S168" s="94" t="s">
        <v>35</v>
      </c>
      <c r="T168" s="93" t="s">
        <v>894</v>
      </c>
      <c r="U168" s="93" t="s">
        <v>886</v>
      </c>
      <c r="V168" s="93" t="s">
        <v>1029</v>
      </c>
      <c r="W168" s="95"/>
      <c r="X168" s="96" t="s">
        <v>871</v>
      </c>
      <c r="Y168" s="94" t="s">
        <v>871</v>
      </c>
      <c r="Z168" s="97" t="s">
        <v>551</v>
      </c>
      <c r="AA168" s="97" t="s">
        <v>552</v>
      </c>
      <c r="AB168" s="97"/>
      <c r="AC168" s="99">
        <v>42498</v>
      </c>
      <c r="AD168" s="98"/>
      <c r="AE168" s="100"/>
      <c r="AF168" s="101" t="s">
        <v>805</v>
      </c>
      <c r="AG168" s="102"/>
      <c r="AH168" s="102"/>
      <c r="AI168" s="102"/>
      <c r="AJ168" s="103"/>
      <c r="AK168" s="106">
        <v>1688</v>
      </c>
      <c r="AL168" s="104" t="s">
        <v>1337</v>
      </c>
      <c r="AM168" s="104"/>
      <c r="AN168" s="104"/>
      <c r="AO168" s="104"/>
      <c r="AP168" s="105"/>
    </row>
    <row r="169" spans="1:42" ht="32.5" customHeight="1" x14ac:dyDescent="0.35">
      <c r="A169" s="91">
        <v>167</v>
      </c>
      <c r="B169" s="92">
        <v>41647</v>
      </c>
      <c r="C169" s="93" t="s">
        <v>36</v>
      </c>
      <c r="D169" s="94" t="s">
        <v>1209</v>
      </c>
      <c r="E169" s="93" t="s">
        <v>99</v>
      </c>
      <c r="F169" s="95" t="s">
        <v>161</v>
      </c>
      <c r="G169" s="96" t="s">
        <v>248</v>
      </c>
      <c r="H169" s="97" t="s">
        <v>326</v>
      </c>
      <c r="I169" s="97">
        <v>19</v>
      </c>
      <c r="J169" s="94" t="s">
        <v>1301</v>
      </c>
      <c r="K169" s="97" t="s">
        <v>369</v>
      </c>
      <c r="L169" s="97" t="s">
        <v>367</v>
      </c>
      <c r="M169" s="97" t="s">
        <v>373</v>
      </c>
      <c r="N169" s="94" t="s">
        <v>373</v>
      </c>
      <c r="O169" s="97" t="s">
        <v>435</v>
      </c>
      <c r="P169" s="98"/>
      <c r="Q169" s="92">
        <v>43038</v>
      </c>
      <c r="R169" s="93" t="s">
        <v>343</v>
      </c>
      <c r="S169" s="94" t="s">
        <v>1224</v>
      </c>
      <c r="T169" s="93" t="s">
        <v>894</v>
      </c>
      <c r="U169" s="93" t="s">
        <v>1281</v>
      </c>
      <c r="V169" s="93" t="s">
        <v>1146</v>
      </c>
      <c r="W169" s="95"/>
      <c r="X169" s="96" t="s">
        <v>871</v>
      </c>
      <c r="Y169" s="94" t="s">
        <v>871</v>
      </c>
      <c r="Z169" s="97" t="s">
        <v>523</v>
      </c>
      <c r="AA169" s="97" t="s">
        <v>524</v>
      </c>
      <c r="AB169" s="97"/>
      <c r="AC169" s="99"/>
      <c r="AD169" s="98"/>
      <c r="AE169" s="100"/>
      <c r="AF169" s="101" t="s">
        <v>736</v>
      </c>
      <c r="AG169" s="102"/>
      <c r="AH169" s="102"/>
      <c r="AI169" s="102"/>
      <c r="AJ169" s="103"/>
      <c r="AK169" s="106">
        <v>982</v>
      </c>
      <c r="AL169" s="104" t="s">
        <v>1337</v>
      </c>
      <c r="AM169" s="104"/>
      <c r="AN169" s="104"/>
      <c r="AO169" s="104"/>
      <c r="AP169" s="105"/>
    </row>
    <row r="170" spans="1:42" ht="32.5" customHeight="1" x14ac:dyDescent="0.35">
      <c r="A170" s="91">
        <v>168</v>
      </c>
      <c r="B170" s="92">
        <v>42925</v>
      </c>
      <c r="C170" s="93" t="s">
        <v>40</v>
      </c>
      <c r="D170" s="94" t="s">
        <v>1209</v>
      </c>
      <c r="E170" s="93" t="s">
        <v>72</v>
      </c>
      <c r="F170" s="95" t="s">
        <v>128</v>
      </c>
      <c r="G170" s="96" t="s">
        <v>201</v>
      </c>
      <c r="H170" s="97"/>
      <c r="I170" s="97" t="s">
        <v>35</v>
      </c>
      <c r="J170" s="94" t="s">
        <v>35</v>
      </c>
      <c r="K170" s="97" t="s">
        <v>369</v>
      </c>
      <c r="L170" s="97" t="s">
        <v>367</v>
      </c>
      <c r="M170" s="97" t="s">
        <v>35</v>
      </c>
      <c r="N170" s="94" t="s">
        <v>35</v>
      </c>
      <c r="O170" s="97" t="s">
        <v>35</v>
      </c>
      <c r="P170" s="98"/>
      <c r="Q170" s="92">
        <v>43038</v>
      </c>
      <c r="R170" s="93" t="s">
        <v>35</v>
      </c>
      <c r="S170" s="94" t="s">
        <v>35</v>
      </c>
      <c r="T170" s="93" t="s">
        <v>894</v>
      </c>
      <c r="U170" s="93" t="s">
        <v>892</v>
      </c>
      <c r="V170" s="93" t="s">
        <v>923</v>
      </c>
      <c r="W170" s="95"/>
      <c r="X170" s="96" t="s">
        <v>870</v>
      </c>
      <c r="Y170" s="94" t="s">
        <v>1252</v>
      </c>
      <c r="Z170" s="97" t="s">
        <v>481</v>
      </c>
      <c r="AA170" s="97"/>
      <c r="AB170" s="97"/>
      <c r="AC170" s="99"/>
      <c r="AD170" s="98"/>
      <c r="AE170" s="100"/>
      <c r="AF170" s="101" t="s">
        <v>613</v>
      </c>
      <c r="AG170" s="102"/>
      <c r="AH170" s="102"/>
      <c r="AI170" s="102"/>
      <c r="AJ170" s="103"/>
      <c r="AK170" s="106">
        <v>2091</v>
      </c>
      <c r="AL170" s="104" t="s">
        <v>1337</v>
      </c>
      <c r="AM170" s="104"/>
      <c r="AN170" s="104"/>
      <c r="AO170" s="104"/>
      <c r="AP170" s="105"/>
    </row>
    <row r="171" spans="1:42" ht="32.5" customHeight="1" x14ac:dyDescent="0.35">
      <c r="A171" s="91">
        <v>169</v>
      </c>
      <c r="B171" s="92">
        <v>42760</v>
      </c>
      <c r="C171" s="93" t="s">
        <v>36</v>
      </c>
      <c r="D171" s="94" t="s">
        <v>1209</v>
      </c>
      <c r="E171" s="93" t="s">
        <v>81</v>
      </c>
      <c r="F171" s="95" t="s">
        <v>171</v>
      </c>
      <c r="G171" s="96" t="s">
        <v>260</v>
      </c>
      <c r="H171" s="97"/>
      <c r="I171" s="97" t="s">
        <v>35</v>
      </c>
      <c r="J171" s="94" t="s">
        <v>35</v>
      </c>
      <c r="K171" s="97" t="s">
        <v>369</v>
      </c>
      <c r="L171" s="97" t="s">
        <v>367</v>
      </c>
      <c r="M171" s="97" t="s">
        <v>35</v>
      </c>
      <c r="N171" s="94" t="s">
        <v>35</v>
      </c>
      <c r="O171" s="97" t="s">
        <v>35</v>
      </c>
      <c r="P171" s="98"/>
      <c r="Q171" s="92">
        <v>43044</v>
      </c>
      <c r="R171" s="93" t="s">
        <v>35</v>
      </c>
      <c r="S171" s="94" t="s">
        <v>35</v>
      </c>
      <c r="T171" s="93" t="s">
        <v>885</v>
      </c>
      <c r="U171" s="93" t="s">
        <v>888</v>
      </c>
      <c r="V171" s="93" t="s">
        <v>1015</v>
      </c>
      <c r="W171" s="95" t="s">
        <v>1175</v>
      </c>
      <c r="X171" s="96" t="s">
        <v>870</v>
      </c>
      <c r="Y171" s="94" t="s">
        <v>1252</v>
      </c>
      <c r="Z171" s="97" t="s">
        <v>541</v>
      </c>
      <c r="AA171" s="97" t="s">
        <v>542</v>
      </c>
      <c r="AB171" s="97"/>
      <c r="AC171" s="99"/>
      <c r="AD171" s="98"/>
      <c r="AE171" s="100"/>
      <c r="AF171" s="101" t="s">
        <v>784</v>
      </c>
      <c r="AG171" s="102" t="s">
        <v>785</v>
      </c>
      <c r="AH171" s="102"/>
      <c r="AI171" s="102"/>
      <c r="AJ171" s="103"/>
      <c r="AK171" s="106">
        <v>2061</v>
      </c>
      <c r="AL171" s="104" t="s">
        <v>1339</v>
      </c>
      <c r="AM171" s="104"/>
      <c r="AN171" s="104"/>
      <c r="AO171" s="104"/>
      <c r="AP171" s="105"/>
    </row>
    <row r="172" spans="1:42" ht="32.5" customHeight="1" x14ac:dyDescent="0.35">
      <c r="A172" s="91">
        <v>170</v>
      </c>
      <c r="B172" s="92">
        <v>42925</v>
      </c>
      <c r="C172" s="93" t="s">
        <v>40</v>
      </c>
      <c r="D172" s="94" t="s">
        <v>1209</v>
      </c>
      <c r="E172" s="93" t="s">
        <v>72</v>
      </c>
      <c r="F172" s="95" t="s">
        <v>128</v>
      </c>
      <c r="G172" s="96" t="s">
        <v>219</v>
      </c>
      <c r="H172" s="97"/>
      <c r="I172" s="97" t="s">
        <v>35</v>
      </c>
      <c r="J172" s="94" t="s">
        <v>35</v>
      </c>
      <c r="K172" s="97" t="s">
        <v>369</v>
      </c>
      <c r="L172" s="97" t="s">
        <v>367</v>
      </c>
      <c r="M172" s="97" t="s">
        <v>393</v>
      </c>
      <c r="N172" s="94" t="s">
        <v>373</v>
      </c>
      <c r="O172" s="97" t="s">
        <v>35</v>
      </c>
      <c r="P172" s="98"/>
      <c r="Q172" s="92">
        <v>43044</v>
      </c>
      <c r="R172" s="93" t="s">
        <v>354</v>
      </c>
      <c r="S172" s="94" t="s">
        <v>1267</v>
      </c>
      <c r="T172" s="93" t="s">
        <v>895</v>
      </c>
      <c r="U172" s="93" t="s">
        <v>886</v>
      </c>
      <c r="V172" s="93" t="s">
        <v>945</v>
      </c>
      <c r="W172" s="95" t="s">
        <v>1102</v>
      </c>
      <c r="X172" s="96" t="s">
        <v>870</v>
      </c>
      <c r="Y172" s="94" t="s">
        <v>1252</v>
      </c>
      <c r="Z172" s="97" t="s">
        <v>481</v>
      </c>
      <c r="AA172" s="97"/>
      <c r="AB172" s="97"/>
      <c r="AC172" s="99"/>
      <c r="AD172" s="98"/>
      <c r="AE172" s="100"/>
      <c r="AF172" s="101" t="s">
        <v>655</v>
      </c>
      <c r="AG172" s="102"/>
      <c r="AH172" s="102"/>
      <c r="AI172" s="102"/>
      <c r="AJ172" s="103"/>
      <c r="AK172" s="106">
        <v>2095</v>
      </c>
      <c r="AL172" s="104" t="s">
        <v>1337</v>
      </c>
      <c r="AM172" s="104"/>
      <c r="AN172" s="104"/>
      <c r="AO172" s="104"/>
      <c r="AP172" s="105"/>
    </row>
    <row r="173" spans="1:42" ht="32.5" customHeight="1" x14ac:dyDescent="0.35">
      <c r="A173" s="91">
        <v>171</v>
      </c>
      <c r="B173" s="92">
        <v>42981</v>
      </c>
      <c r="C173" s="93" t="s">
        <v>51</v>
      </c>
      <c r="D173" s="94" t="s">
        <v>1211</v>
      </c>
      <c r="E173" s="93" t="s">
        <v>91</v>
      </c>
      <c r="F173" s="95" t="s">
        <v>168</v>
      </c>
      <c r="G173" s="96" t="s">
        <v>256</v>
      </c>
      <c r="H173" s="97" t="s">
        <v>331</v>
      </c>
      <c r="I173" s="97" t="s">
        <v>35</v>
      </c>
      <c r="J173" s="94" t="s">
        <v>35</v>
      </c>
      <c r="K173" s="97" t="s">
        <v>369</v>
      </c>
      <c r="L173" s="97" t="s">
        <v>367</v>
      </c>
      <c r="M173" s="97" t="s">
        <v>35</v>
      </c>
      <c r="N173" s="94" t="s">
        <v>35</v>
      </c>
      <c r="O173" s="97" t="s">
        <v>51</v>
      </c>
      <c r="P173" s="98"/>
      <c r="Q173" s="92">
        <v>43044</v>
      </c>
      <c r="R173" s="93" t="s">
        <v>35</v>
      </c>
      <c r="S173" s="94" t="s">
        <v>35</v>
      </c>
      <c r="T173" s="93" t="s">
        <v>885</v>
      </c>
      <c r="U173" s="93" t="s">
        <v>893</v>
      </c>
      <c r="V173" s="93" t="s">
        <v>1256</v>
      </c>
      <c r="W173" s="95" t="s">
        <v>1011</v>
      </c>
      <c r="X173" s="96" t="s">
        <v>870</v>
      </c>
      <c r="Y173" s="94" t="s">
        <v>1252</v>
      </c>
      <c r="Z173" s="97" t="s">
        <v>536</v>
      </c>
      <c r="AA173" s="97" t="s">
        <v>509</v>
      </c>
      <c r="AB173" s="97"/>
      <c r="AC173" s="99"/>
      <c r="AD173" s="98"/>
      <c r="AE173" s="100" t="s">
        <v>884</v>
      </c>
      <c r="AF173" s="101" t="s">
        <v>777</v>
      </c>
      <c r="AG173" s="102"/>
      <c r="AH173" s="102"/>
      <c r="AI173" s="102"/>
      <c r="AJ173" s="103"/>
      <c r="AK173" s="106">
        <v>2098</v>
      </c>
      <c r="AL173" s="104" t="s">
        <v>1337</v>
      </c>
      <c r="AM173" s="104"/>
      <c r="AN173" s="104"/>
      <c r="AO173" s="104"/>
      <c r="AP173" s="105"/>
    </row>
    <row r="174" spans="1:42" ht="32.5" customHeight="1" x14ac:dyDescent="0.35">
      <c r="A174" s="91">
        <v>172</v>
      </c>
      <c r="B174" s="92">
        <v>41963</v>
      </c>
      <c r="C174" s="93" t="s">
        <v>36</v>
      </c>
      <c r="D174" s="94" t="s">
        <v>1209</v>
      </c>
      <c r="E174" s="93" t="s">
        <v>35</v>
      </c>
      <c r="F174" s="95" t="s">
        <v>132</v>
      </c>
      <c r="G174" s="96" t="s">
        <v>205</v>
      </c>
      <c r="H174" s="97" t="s">
        <v>303</v>
      </c>
      <c r="I174" s="97" t="s">
        <v>35</v>
      </c>
      <c r="J174" s="94" t="s">
        <v>35</v>
      </c>
      <c r="K174" s="97" t="s">
        <v>369</v>
      </c>
      <c r="L174" s="97" t="s">
        <v>367</v>
      </c>
      <c r="M174" s="97" t="s">
        <v>385</v>
      </c>
      <c r="N174" s="94" t="s">
        <v>1214</v>
      </c>
      <c r="O174" s="97" t="s">
        <v>36</v>
      </c>
      <c r="P174" s="98"/>
      <c r="Q174" s="92">
        <v>43045</v>
      </c>
      <c r="R174" s="93" t="s">
        <v>35</v>
      </c>
      <c r="S174" s="94" t="s">
        <v>35</v>
      </c>
      <c r="T174" s="93" t="s">
        <v>885</v>
      </c>
      <c r="U174" s="93" t="s">
        <v>892</v>
      </c>
      <c r="V174" s="93" t="s">
        <v>930</v>
      </c>
      <c r="W174" s="95" t="s">
        <v>1083</v>
      </c>
      <c r="X174" s="96" t="s">
        <v>870</v>
      </c>
      <c r="Y174" s="94" t="s">
        <v>1252</v>
      </c>
      <c r="Z174" s="97" t="s">
        <v>486</v>
      </c>
      <c r="AA174" s="97" t="s">
        <v>487</v>
      </c>
      <c r="AB174" s="97"/>
      <c r="AC174" s="99"/>
      <c r="AD174" s="98"/>
      <c r="AE174" s="100"/>
      <c r="AF174" s="101" t="s">
        <v>623</v>
      </c>
      <c r="AG174" s="102"/>
      <c r="AH174" s="102"/>
      <c r="AI174" s="102"/>
      <c r="AJ174" s="103"/>
      <c r="AK174" s="106">
        <v>1702</v>
      </c>
      <c r="AL174" s="104" t="s">
        <v>1339</v>
      </c>
      <c r="AM174" s="104"/>
      <c r="AN174" s="104"/>
      <c r="AO174" s="104"/>
      <c r="AP174" s="105"/>
    </row>
    <row r="175" spans="1:42" ht="32.5" customHeight="1" x14ac:dyDescent="0.35">
      <c r="A175" s="91">
        <v>173</v>
      </c>
      <c r="B175" s="92">
        <v>42184</v>
      </c>
      <c r="C175" s="93" t="s">
        <v>36</v>
      </c>
      <c r="D175" s="94" t="s">
        <v>1209</v>
      </c>
      <c r="E175" s="93" t="s">
        <v>56</v>
      </c>
      <c r="F175" s="95" t="s">
        <v>110</v>
      </c>
      <c r="G175" s="96" t="s">
        <v>184</v>
      </c>
      <c r="H175" s="97" t="s">
        <v>288</v>
      </c>
      <c r="I175" s="99">
        <v>34225</v>
      </c>
      <c r="J175" s="94" t="s">
        <v>1301</v>
      </c>
      <c r="K175" s="97" t="s">
        <v>369</v>
      </c>
      <c r="L175" s="97" t="s">
        <v>367</v>
      </c>
      <c r="M175" s="97" t="s">
        <v>876</v>
      </c>
      <c r="N175" s="94" t="s">
        <v>373</v>
      </c>
      <c r="O175" s="97" t="s">
        <v>36</v>
      </c>
      <c r="P175" s="98"/>
      <c r="Q175" s="92">
        <v>43045</v>
      </c>
      <c r="R175" s="93" t="s">
        <v>35</v>
      </c>
      <c r="S175" s="94" t="s">
        <v>35</v>
      </c>
      <c r="T175" s="93" t="s">
        <v>885</v>
      </c>
      <c r="U175" s="93" t="s">
        <v>886</v>
      </c>
      <c r="V175" s="93" t="s">
        <v>887</v>
      </c>
      <c r="W175" s="95" t="s">
        <v>1055</v>
      </c>
      <c r="X175" s="96" t="s">
        <v>869</v>
      </c>
      <c r="Y175" s="94" t="s">
        <v>1227</v>
      </c>
      <c r="Z175" s="97" t="s">
        <v>445</v>
      </c>
      <c r="AA175" s="97" t="s">
        <v>446</v>
      </c>
      <c r="AB175" s="97"/>
      <c r="AC175" s="99">
        <v>42938</v>
      </c>
      <c r="AD175" s="98" t="s">
        <v>845</v>
      </c>
      <c r="AE175" s="100"/>
      <c r="AF175" s="101" t="s">
        <v>561</v>
      </c>
      <c r="AG175" s="102" t="s">
        <v>562</v>
      </c>
      <c r="AH175" s="102"/>
      <c r="AI175" s="102"/>
      <c r="AJ175" s="103"/>
      <c r="AK175" s="106">
        <v>1853</v>
      </c>
      <c r="AL175" s="104" t="s">
        <v>1339</v>
      </c>
      <c r="AM175" s="104"/>
      <c r="AN175" s="104"/>
      <c r="AO175" s="104"/>
      <c r="AP175" s="105"/>
    </row>
    <row r="176" spans="1:42" ht="32.5" customHeight="1" x14ac:dyDescent="0.35">
      <c r="A176" s="91">
        <v>174</v>
      </c>
      <c r="B176" s="92">
        <v>42981</v>
      </c>
      <c r="C176" s="93" t="s">
        <v>51</v>
      </c>
      <c r="D176" s="94" t="s">
        <v>1211</v>
      </c>
      <c r="E176" s="93" t="s">
        <v>91</v>
      </c>
      <c r="F176" s="95" t="s">
        <v>151</v>
      </c>
      <c r="G176" s="96" t="s">
        <v>234</v>
      </c>
      <c r="H176" s="97" t="s">
        <v>320</v>
      </c>
      <c r="I176" s="97" t="s">
        <v>35</v>
      </c>
      <c r="J176" s="94" t="s">
        <v>35</v>
      </c>
      <c r="K176" s="97" t="s">
        <v>369</v>
      </c>
      <c r="L176" s="97" t="s">
        <v>367</v>
      </c>
      <c r="M176" s="97" t="s">
        <v>35</v>
      </c>
      <c r="N176" s="94" t="s">
        <v>35</v>
      </c>
      <c r="O176" s="97" t="s">
        <v>51</v>
      </c>
      <c r="P176" s="98"/>
      <c r="Q176" s="92">
        <v>43045</v>
      </c>
      <c r="R176" s="93" t="s">
        <v>360</v>
      </c>
      <c r="S176" s="94" t="s">
        <v>1225</v>
      </c>
      <c r="T176" s="93" t="s">
        <v>885</v>
      </c>
      <c r="U176" s="93" t="s">
        <v>886</v>
      </c>
      <c r="V176" s="93" t="s">
        <v>966</v>
      </c>
      <c r="W176" s="95" t="s">
        <v>1117</v>
      </c>
      <c r="X176" s="96" t="s">
        <v>870</v>
      </c>
      <c r="Y176" s="94" t="s">
        <v>1252</v>
      </c>
      <c r="Z176" s="97" t="s">
        <v>508</v>
      </c>
      <c r="AA176" s="97" t="s">
        <v>509</v>
      </c>
      <c r="AB176" s="97"/>
      <c r="AC176" s="99"/>
      <c r="AD176" s="98"/>
      <c r="AE176" s="100"/>
      <c r="AF176" s="101" t="s">
        <v>690</v>
      </c>
      <c r="AG176" s="102" t="s">
        <v>691</v>
      </c>
      <c r="AH176" s="102"/>
      <c r="AI176" s="102"/>
      <c r="AJ176" s="103"/>
      <c r="AK176" s="106">
        <v>2100</v>
      </c>
      <c r="AL176" s="104" t="s">
        <v>1337</v>
      </c>
      <c r="AM176" s="104"/>
      <c r="AN176" s="104"/>
      <c r="AO176" s="104"/>
      <c r="AP176" s="105"/>
    </row>
    <row r="177" spans="1:42" ht="32.5" customHeight="1" x14ac:dyDescent="0.35">
      <c r="A177" s="91">
        <v>175</v>
      </c>
      <c r="B177" s="92">
        <v>41458</v>
      </c>
      <c r="C177" s="93" t="s">
        <v>36</v>
      </c>
      <c r="D177" s="94" t="s">
        <v>1209</v>
      </c>
      <c r="E177" s="93" t="s">
        <v>35</v>
      </c>
      <c r="F177" s="95" t="s">
        <v>144</v>
      </c>
      <c r="G177" s="96" t="s">
        <v>221</v>
      </c>
      <c r="H177" s="97" t="s">
        <v>313</v>
      </c>
      <c r="I177" s="97" t="s">
        <v>35</v>
      </c>
      <c r="J177" s="94" t="s">
        <v>35</v>
      </c>
      <c r="K177" s="97" t="s">
        <v>369</v>
      </c>
      <c r="L177" s="97" t="s">
        <v>367</v>
      </c>
      <c r="M177" s="97" t="s">
        <v>35</v>
      </c>
      <c r="N177" s="94" t="s">
        <v>35</v>
      </c>
      <c r="O177" s="97" t="s">
        <v>35</v>
      </c>
      <c r="P177" s="98" t="s">
        <v>431</v>
      </c>
      <c r="Q177" s="92">
        <v>43046</v>
      </c>
      <c r="R177" s="93" t="s">
        <v>35</v>
      </c>
      <c r="S177" s="94" t="s">
        <v>35</v>
      </c>
      <c r="T177" s="93" t="s">
        <v>885</v>
      </c>
      <c r="U177" s="93" t="s">
        <v>892</v>
      </c>
      <c r="V177" s="93" t="s">
        <v>947</v>
      </c>
      <c r="W177" s="95" t="s">
        <v>1287</v>
      </c>
      <c r="X177" s="96" t="s">
        <v>873</v>
      </c>
      <c r="Y177" s="94" t="s">
        <v>35</v>
      </c>
      <c r="Z177" s="97"/>
      <c r="AA177" s="97" t="s">
        <v>471</v>
      </c>
      <c r="AB177" s="97"/>
      <c r="AC177" s="99"/>
      <c r="AD177" s="98" t="s">
        <v>851</v>
      </c>
      <c r="AE177" s="100"/>
      <c r="AF177" s="101" t="s">
        <v>657</v>
      </c>
      <c r="AG177" s="102"/>
      <c r="AH177" s="102"/>
      <c r="AI177" s="102"/>
      <c r="AJ177" s="103"/>
      <c r="AK177" s="106">
        <v>77</v>
      </c>
      <c r="AL177" s="104" t="s">
        <v>1339</v>
      </c>
      <c r="AM177" s="104"/>
      <c r="AN177" s="104"/>
      <c r="AO177" s="104"/>
      <c r="AP177" s="105"/>
    </row>
    <row r="178" spans="1:42" ht="32.5" customHeight="1" x14ac:dyDescent="0.35">
      <c r="A178" s="91">
        <v>176</v>
      </c>
      <c r="B178" s="92">
        <v>41992</v>
      </c>
      <c r="C178" s="93" t="s">
        <v>39</v>
      </c>
      <c r="D178" s="94" t="s">
        <v>1209</v>
      </c>
      <c r="E178" s="93" t="s">
        <v>35</v>
      </c>
      <c r="F178" s="95" t="s">
        <v>143</v>
      </c>
      <c r="G178" s="96" t="s">
        <v>220</v>
      </c>
      <c r="H178" s="97"/>
      <c r="I178" s="97" t="s">
        <v>35</v>
      </c>
      <c r="J178" s="94" t="s">
        <v>35</v>
      </c>
      <c r="K178" s="97" t="s">
        <v>369</v>
      </c>
      <c r="L178" s="97" t="s">
        <v>367</v>
      </c>
      <c r="M178" s="97" t="s">
        <v>394</v>
      </c>
      <c r="N178" s="94" t="s">
        <v>1217</v>
      </c>
      <c r="O178" s="97" t="s">
        <v>39</v>
      </c>
      <c r="P178" s="98"/>
      <c r="Q178" s="92">
        <v>43046</v>
      </c>
      <c r="R178" s="93" t="s">
        <v>35</v>
      </c>
      <c r="S178" s="94" t="s">
        <v>35</v>
      </c>
      <c r="T178" s="93" t="s">
        <v>885</v>
      </c>
      <c r="U178" s="93" t="s">
        <v>886</v>
      </c>
      <c r="V178" s="93" t="s">
        <v>946</v>
      </c>
      <c r="W178" s="95" t="s">
        <v>1103</v>
      </c>
      <c r="X178" s="96" t="s">
        <v>35</v>
      </c>
      <c r="Y178" s="94" t="s">
        <v>35</v>
      </c>
      <c r="Z178" s="97"/>
      <c r="AA178" s="97" t="s">
        <v>502</v>
      </c>
      <c r="AB178" s="97"/>
      <c r="AC178" s="99"/>
      <c r="AD178" s="98"/>
      <c r="AE178" s="100"/>
      <c r="AF178" s="101" t="s">
        <v>656</v>
      </c>
      <c r="AG178" s="102"/>
      <c r="AH178" s="102"/>
      <c r="AI178" s="102"/>
      <c r="AJ178" s="103"/>
      <c r="AK178" s="106">
        <v>1724</v>
      </c>
      <c r="AL178" s="104" t="s">
        <v>1339</v>
      </c>
      <c r="AM178" s="104"/>
      <c r="AN178" s="104"/>
      <c r="AO178" s="104"/>
      <c r="AP178" s="105"/>
    </row>
    <row r="179" spans="1:42" ht="32.5" customHeight="1" x14ac:dyDescent="0.35">
      <c r="A179" s="91">
        <v>177</v>
      </c>
      <c r="B179" s="92">
        <v>42760</v>
      </c>
      <c r="C179" s="93" t="s">
        <v>36</v>
      </c>
      <c r="D179" s="94" t="s">
        <v>1209</v>
      </c>
      <c r="E179" s="93" t="s">
        <v>81</v>
      </c>
      <c r="F179" s="95" t="s">
        <v>138</v>
      </c>
      <c r="G179" s="96" t="s">
        <v>213</v>
      </c>
      <c r="H179" s="97" t="s">
        <v>309</v>
      </c>
      <c r="I179" s="97">
        <v>21</v>
      </c>
      <c r="J179" s="94" t="s">
        <v>1301</v>
      </c>
      <c r="K179" s="97" t="s">
        <v>369</v>
      </c>
      <c r="L179" s="97" t="s">
        <v>367</v>
      </c>
      <c r="M179" s="97" t="s">
        <v>35</v>
      </c>
      <c r="N179" s="94" t="s">
        <v>35</v>
      </c>
      <c r="O179" s="97" t="s">
        <v>420</v>
      </c>
      <c r="P179" s="98"/>
      <c r="Q179" s="92">
        <v>43046</v>
      </c>
      <c r="R179" s="93" t="s">
        <v>35</v>
      </c>
      <c r="S179" s="94" t="s">
        <v>35</v>
      </c>
      <c r="T179" s="93" t="s">
        <v>885</v>
      </c>
      <c r="U179" s="93" t="s">
        <v>888</v>
      </c>
      <c r="V179" s="93" t="s">
        <v>939</v>
      </c>
      <c r="W179" s="95" t="s">
        <v>1096</v>
      </c>
      <c r="X179" s="96" t="s">
        <v>870</v>
      </c>
      <c r="Y179" s="94" t="s">
        <v>1252</v>
      </c>
      <c r="Z179" s="97" t="s">
        <v>495</v>
      </c>
      <c r="AA179" s="97" t="s">
        <v>496</v>
      </c>
      <c r="AB179" s="97"/>
      <c r="AC179" s="99"/>
      <c r="AD179" s="98" t="s">
        <v>859</v>
      </c>
      <c r="AE179" s="100"/>
      <c r="AF179" s="101" t="s">
        <v>645</v>
      </c>
      <c r="AG179" s="102"/>
      <c r="AH179" s="102"/>
      <c r="AI179" s="102"/>
      <c r="AJ179" s="103"/>
      <c r="AK179" s="106">
        <v>2065</v>
      </c>
      <c r="AL179" s="104" t="s">
        <v>1339</v>
      </c>
      <c r="AM179" s="104"/>
      <c r="AN179" s="104"/>
      <c r="AO179" s="104"/>
      <c r="AP179" s="105"/>
    </row>
    <row r="180" spans="1:42" ht="32.5" customHeight="1" x14ac:dyDescent="0.35">
      <c r="A180" s="91">
        <v>178</v>
      </c>
      <c r="B180" s="108">
        <v>2015</v>
      </c>
      <c r="C180" s="93" t="s">
        <v>40</v>
      </c>
      <c r="D180" s="94" t="s">
        <v>1209</v>
      </c>
      <c r="E180" s="93" t="s">
        <v>35</v>
      </c>
      <c r="F180" s="95" t="s">
        <v>127</v>
      </c>
      <c r="G180" s="96" t="s">
        <v>199</v>
      </c>
      <c r="H180" s="97" t="s">
        <v>300</v>
      </c>
      <c r="I180" s="97">
        <v>26</v>
      </c>
      <c r="J180" s="94" t="s">
        <v>1301</v>
      </c>
      <c r="K180" s="97" t="s">
        <v>369</v>
      </c>
      <c r="L180" s="97" t="s">
        <v>367</v>
      </c>
      <c r="M180" s="97" t="s">
        <v>382</v>
      </c>
      <c r="N180" s="94" t="s">
        <v>401</v>
      </c>
      <c r="O180" s="97" t="s">
        <v>40</v>
      </c>
      <c r="P180" s="98"/>
      <c r="Q180" s="92">
        <v>43052</v>
      </c>
      <c r="R180" s="93" t="s">
        <v>35</v>
      </c>
      <c r="S180" s="94" t="s">
        <v>35</v>
      </c>
      <c r="T180" s="93" t="s">
        <v>885</v>
      </c>
      <c r="U180" s="93" t="s">
        <v>1281</v>
      </c>
      <c r="V180" s="93" t="s">
        <v>918</v>
      </c>
      <c r="W180" s="95" t="s">
        <v>1073</v>
      </c>
      <c r="X180" s="96" t="s">
        <v>870</v>
      </c>
      <c r="Y180" s="94" t="s">
        <v>1252</v>
      </c>
      <c r="Z180" s="97" t="s">
        <v>478</v>
      </c>
      <c r="AA180" s="97" t="s">
        <v>479</v>
      </c>
      <c r="AB180" s="97"/>
      <c r="AC180" s="99">
        <v>43086</v>
      </c>
      <c r="AD180" s="98" t="s">
        <v>845</v>
      </c>
      <c r="AE180" s="100"/>
      <c r="AF180" s="101" t="s">
        <v>605</v>
      </c>
      <c r="AG180" s="102" t="s">
        <v>606</v>
      </c>
      <c r="AH180" s="102"/>
      <c r="AI180" s="102"/>
      <c r="AJ180" s="103"/>
      <c r="AK180" s="106">
        <v>1934</v>
      </c>
      <c r="AL180" s="104" t="s">
        <v>1337</v>
      </c>
      <c r="AM180" s="104"/>
      <c r="AN180" s="104"/>
      <c r="AO180" s="104"/>
      <c r="AP180" s="105"/>
    </row>
    <row r="181" spans="1:42" ht="32.5" customHeight="1" x14ac:dyDescent="0.35">
      <c r="A181" s="91">
        <v>179</v>
      </c>
      <c r="B181" s="108">
        <v>2015</v>
      </c>
      <c r="C181" s="93" t="s">
        <v>46</v>
      </c>
      <c r="D181" s="94" t="s">
        <v>1211</v>
      </c>
      <c r="E181" s="93" t="s">
        <v>63</v>
      </c>
      <c r="F181" s="95" t="s">
        <v>119</v>
      </c>
      <c r="G181" s="96" t="s">
        <v>191</v>
      </c>
      <c r="H181" s="97" t="s">
        <v>293</v>
      </c>
      <c r="I181" s="97" t="s">
        <v>35</v>
      </c>
      <c r="J181" s="94" t="s">
        <v>35</v>
      </c>
      <c r="K181" s="97" t="s">
        <v>376</v>
      </c>
      <c r="L181" s="97" t="s">
        <v>367</v>
      </c>
      <c r="M181" s="97" t="s">
        <v>35</v>
      </c>
      <c r="N181" s="94" t="s">
        <v>35</v>
      </c>
      <c r="O181" s="97" t="s">
        <v>46</v>
      </c>
      <c r="P181" s="98"/>
      <c r="Q181" s="92">
        <v>43053</v>
      </c>
      <c r="R181" s="93" t="s">
        <v>35</v>
      </c>
      <c r="S181" s="94" t="s">
        <v>35</v>
      </c>
      <c r="T181" s="93" t="s">
        <v>885</v>
      </c>
      <c r="U181" s="93" t="s">
        <v>888</v>
      </c>
      <c r="V181" s="93" t="s">
        <v>903</v>
      </c>
      <c r="W181" s="95" t="s">
        <v>1260</v>
      </c>
      <c r="X181" s="96" t="s">
        <v>870</v>
      </c>
      <c r="Y181" s="94" t="s">
        <v>1252</v>
      </c>
      <c r="Z181" s="97" t="s">
        <v>464</v>
      </c>
      <c r="AA181" s="97" t="s">
        <v>465</v>
      </c>
      <c r="AB181" s="97"/>
      <c r="AC181" s="99">
        <v>43083</v>
      </c>
      <c r="AD181" s="98" t="s">
        <v>846</v>
      </c>
      <c r="AE181" s="100"/>
      <c r="AF181" s="101" t="s">
        <v>578</v>
      </c>
      <c r="AG181" s="102"/>
      <c r="AH181" s="102"/>
      <c r="AI181" s="102"/>
      <c r="AJ181" s="103"/>
      <c r="AK181" s="106">
        <v>1948</v>
      </c>
      <c r="AL181" s="104" t="s">
        <v>1339</v>
      </c>
      <c r="AM181" s="104"/>
      <c r="AN181" s="104"/>
      <c r="AO181" s="104"/>
      <c r="AP181" s="105"/>
    </row>
    <row r="182" spans="1:42" ht="32.5" customHeight="1" x14ac:dyDescent="0.35">
      <c r="A182" s="91">
        <v>180</v>
      </c>
      <c r="B182" s="92">
        <v>43000</v>
      </c>
      <c r="C182" s="93" t="s">
        <v>36</v>
      </c>
      <c r="D182" s="94" t="s">
        <v>1209</v>
      </c>
      <c r="E182" s="93" t="s">
        <v>80</v>
      </c>
      <c r="F182" s="95" t="s">
        <v>137</v>
      </c>
      <c r="G182" s="96" t="s">
        <v>211</v>
      </c>
      <c r="H182" s="97" t="s">
        <v>307</v>
      </c>
      <c r="I182" s="97">
        <v>30</v>
      </c>
      <c r="J182" s="94" t="s">
        <v>1301</v>
      </c>
      <c r="K182" s="97" t="s">
        <v>376</v>
      </c>
      <c r="L182" s="97" t="s">
        <v>367</v>
      </c>
      <c r="M182" s="97" t="s">
        <v>35</v>
      </c>
      <c r="N182" s="94" t="s">
        <v>35</v>
      </c>
      <c r="O182" s="97" t="s">
        <v>36</v>
      </c>
      <c r="P182" s="98"/>
      <c r="Q182" s="92">
        <v>43053</v>
      </c>
      <c r="R182" s="93" t="s">
        <v>35</v>
      </c>
      <c r="S182" s="94" t="s">
        <v>35</v>
      </c>
      <c r="T182" s="93" t="s">
        <v>885</v>
      </c>
      <c r="U182" s="93" t="s">
        <v>886</v>
      </c>
      <c r="V182" s="93" t="s">
        <v>934</v>
      </c>
      <c r="W182" s="95" t="s">
        <v>1090</v>
      </c>
      <c r="X182" s="96" t="s">
        <v>870</v>
      </c>
      <c r="Y182" s="94" t="s">
        <v>1252</v>
      </c>
      <c r="Z182" s="97" t="s">
        <v>493</v>
      </c>
      <c r="AA182" s="97" t="s">
        <v>494</v>
      </c>
      <c r="AB182" s="97"/>
      <c r="AC182" s="99"/>
      <c r="AD182" s="98"/>
      <c r="AE182" s="100"/>
      <c r="AF182" s="101" t="s">
        <v>638</v>
      </c>
      <c r="AG182" s="102"/>
      <c r="AH182" s="102"/>
      <c r="AI182" s="102"/>
      <c r="AJ182" s="103"/>
      <c r="AK182" s="106">
        <v>2101</v>
      </c>
      <c r="AL182" s="104" t="s">
        <v>1339</v>
      </c>
      <c r="AM182" s="104"/>
      <c r="AN182" s="104"/>
      <c r="AO182" s="104"/>
      <c r="AP182" s="105"/>
    </row>
    <row r="183" spans="1:42" ht="32.5" customHeight="1" x14ac:dyDescent="0.35">
      <c r="A183" s="91">
        <v>181</v>
      </c>
      <c r="B183" s="92">
        <v>42734</v>
      </c>
      <c r="C183" s="93" t="s">
        <v>36</v>
      </c>
      <c r="D183" s="94" t="s">
        <v>1209</v>
      </c>
      <c r="E183" s="93" t="s">
        <v>78</v>
      </c>
      <c r="F183" s="95" t="s">
        <v>134</v>
      </c>
      <c r="G183" s="96" t="s">
        <v>208</v>
      </c>
      <c r="H183" s="97" t="s">
        <v>306</v>
      </c>
      <c r="I183" s="97">
        <v>40</v>
      </c>
      <c r="J183" s="94" t="s">
        <v>1302</v>
      </c>
      <c r="K183" s="97" t="s">
        <v>376</v>
      </c>
      <c r="L183" s="97" t="s">
        <v>367</v>
      </c>
      <c r="M183" s="97" t="s">
        <v>387</v>
      </c>
      <c r="N183" s="94" t="s">
        <v>1214</v>
      </c>
      <c r="O183" s="97" t="s">
        <v>35</v>
      </c>
      <c r="P183" s="98"/>
      <c r="Q183" s="92">
        <v>43054</v>
      </c>
      <c r="R183" s="93" t="s">
        <v>35</v>
      </c>
      <c r="S183" s="94" t="s">
        <v>35</v>
      </c>
      <c r="T183" s="93" t="s">
        <v>885</v>
      </c>
      <c r="U183" s="93" t="s">
        <v>886</v>
      </c>
      <c r="V183" s="93" t="s">
        <v>933</v>
      </c>
      <c r="W183" s="95" t="s">
        <v>1087</v>
      </c>
      <c r="X183" s="96" t="s">
        <v>870</v>
      </c>
      <c r="Y183" s="94" t="s">
        <v>1252</v>
      </c>
      <c r="Z183" s="97" t="s">
        <v>488</v>
      </c>
      <c r="AA183" s="97" t="s">
        <v>489</v>
      </c>
      <c r="AB183" s="97" t="s">
        <v>490</v>
      </c>
      <c r="AC183" s="99"/>
      <c r="AD183" s="98"/>
      <c r="AE183" s="100"/>
      <c r="AF183" s="101" t="s">
        <v>632</v>
      </c>
      <c r="AG183" s="102" t="s">
        <v>633</v>
      </c>
      <c r="AH183" s="102" t="s">
        <v>634</v>
      </c>
      <c r="AI183" s="102"/>
      <c r="AJ183" s="103"/>
      <c r="AK183" s="106">
        <v>2054</v>
      </c>
      <c r="AL183" s="104" t="s">
        <v>1337</v>
      </c>
      <c r="AM183" s="104"/>
      <c r="AN183" s="104"/>
      <c r="AO183" s="104"/>
      <c r="AP183" s="105"/>
    </row>
    <row r="184" spans="1:42" ht="32.5" customHeight="1" x14ac:dyDescent="0.35">
      <c r="A184" s="91">
        <v>182</v>
      </c>
      <c r="B184" s="108">
        <v>2013</v>
      </c>
      <c r="C184" s="93" t="s">
        <v>39</v>
      </c>
      <c r="D184" s="94" t="s">
        <v>1209</v>
      </c>
      <c r="E184" s="93" t="s">
        <v>82</v>
      </c>
      <c r="F184" s="95" t="s">
        <v>139</v>
      </c>
      <c r="G184" s="96" t="s">
        <v>215</v>
      </c>
      <c r="H184" s="97" t="s">
        <v>311</v>
      </c>
      <c r="I184" s="97">
        <v>56</v>
      </c>
      <c r="J184" s="94" t="s">
        <v>1218</v>
      </c>
      <c r="K184" s="97" t="s">
        <v>369</v>
      </c>
      <c r="L184" s="97" t="s">
        <v>367</v>
      </c>
      <c r="M184" s="97" t="s">
        <v>389</v>
      </c>
      <c r="N184" s="94" t="s">
        <v>1217</v>
      </c>
      <c r="O184" s="97" t="s">
        <v>424</v>
      </c>
      <c r="P184" s="98" t="s">
        <v>426</v>
      </c>
      <c r="Q184" s="92">
        <v>43055</v>
      </c>
      <c r="R184" s="93" t="s">
        <v>35</v>
      </c>
      <c r="S184" s="94" t="s">
        <v>35</v>
      </c>
      <c r="T184" s="93" t="s">
        <v>885</v>
      </c>
      <c r="U184" s="93" t="s">
        <v>1281</v>
      </c>
      <c r="V184" s="93" t="s">
        <v>940</v>
      </c>
      <c r="W184" s="95" t="s">
        <v>1097</v>
      </c>
      <c r="X184" s="96" t="s">
        <v>871</v>
      </c>
      <c r="Y184" s="94" t="s">
        <v>871</v>
      </c>
      <c r="Z184" s="97"/>
      <c r="AA184" s="97" t="s">
        <v>471</v>
      </c>
      <c r="AB184" s="97"/>
      <c r="AC184" s="99"/>
      <c r="AD184" s="98" t="s">
        <v>860</v>
      </c>
      <c r="AE184" s="100"/>
      <c r="AF184" s="101" t="s">
        <v>647</v>
      </c>
      <c r="AG184" s="102" t="s">
        <v>648</v>
      </c>
      <c r="AH184" s="102"/>
      <c r="AI184" s="102"/>
      <c r="AJ184" s="103"/>
      <c r="AK184" s="106">
        <v>950</v>
      </c>
      <c r="AL184" s="104" t="s">
        <v>1339</v>
      </c>
      <c r="AM184" s="104"/>
      <c r="AN184" s="104"/>
      <c r="AO184" s="104"/>
      <c r="AP184" s="105"/>
    </row>
    <row r="185" spans="1:42" ht="32.5" customHeight="1" x14ac:dyDescent="0.35">
      <c r="A185" s="91">
        <v>183</v>
      </c>
      <c r="B185" s="92">
        <v>42685</v>
      </c>
      <c r="C185" s="93" t="s">
        <v>36</v>
      </c>
      <c r="D185" s="94" t="s">
        <v>1209</v>
      </c>
      <c r="E185" s="93" t="s">
        <v>35</v>
      </c>
      <c r="F185" s="95" t="s">
        <v>174</v>
      </c>
      <c r="G185" s="96" t="s">
        <v>263</v>
      </c>
      <c r="H185" s="97" t="s">
        <v>334</v>
      </c>
      <c r="I185" s="97" t="s">
        <v>35</v>
      </c>
      <c r="J185" s="94" t="s">
        <v>35</v>
      </c>
      <c r="K185" s="97" t="s">
        <v>376</v>
      </c>
      <c r="L185" s="97" t="s">
        <v>367</v>
      </c>
      <c r="M185" s="97" t="s">
        <v>35</v>
      </c>
      <c r="N185" s="94" t="s">
        <v>35</v>
      </c>
      <c r="O185" s="97" t="s">
        <v>35</v>
      </c>
      <c r="P185" s="98"/>
      <c r="Q185" s="92">
        <v>43055</v>
      </c>
      <c r="R185" s="93" t="s">
        <v>349</v>
      </c>
      <c r="S185" s="94" t="s">
        <v>1224</v>
      </c>
      <c r="T185" s="93" t="s">
        <v>885</v>
      </c>
      <c r="U185" s="93" t="s">
        <v>888</v>
      </c>
      <c r="V185" s="93" t="s">
        <v>1020</v>
      </c>
      <c r="W185" s="95" t="s">
        <v>1178</v>
      </c>
      <c r="X185" s="96" t="s">
        <v>870</v>
      </c>
      <c r="Y185" s="94" t="s">
        <v>1252</v>
      </c>
      <c r="Z185" s="97" t="s">
        <v>545</v>
      </c>
      <c r="AA185" s="97" t="s">
        <v>546</v>
      </c>
      <c r="AB185" s="97"/>
      <c r="AC185" s="99"/>
      <c r="AD185" s="98"/>
      <c r="AE185" s="100"/>
      <c r="AF185" s="101" t="s">
        <v>791</v>
      </c>
      <c r="AG185" s="102"/>
      <c r="AH185" s="102"/>
      <c r="AI185" s="102"/>
      <c r="AJ185" s="103"/>
      <c r="AK185" s="106">
        <v>2038</v>
      </c>
      <c r="AL185" s="104" t="s">
        <v>1339</v>
      </c>
      <c r="AM185" s="104"/>
      <c r="AN185" s="104"/>
      <c r="AO185" s="104"/>
      <c r="AP185" s="105"/>
    </row>
    <row r="186" spans="1:42" ht="32.5" customHeight="1" x14ac:dyDescent="0.35">
      <c r="A186" s="91">
        <v>184</v>
      </c>
      <c r="B186" s="92">
        <v>41262</v>
      </c>
      <c r="C186" s="93" t="s">
        <v>36</v>
      </c>
      <c r="D186" s="94" t="s">
        <v>1209</v>
      </c>
      <c r="E186" s="93" t="s">
        <v>103</v>
      </c>
      <c r="F186" s="95" t="s">
        <v>169</v>
      </c>
      <c r="G186" s="96" t="s">
        <v>257</v>
      </c>
      <c r="H186" s="97" t="s">
        <v>332</v>
      </c>
      <c r="I186" s="97" t="s">
        <v>35</v>
      </c>
      <c r="J186" s="94" t="s">
        <v>35</v>
      </c>
      <c r="K186" s="97" t="s">
        <v>369</v>
      </c>
      <c r="L186" s="97" t="s">
        <v>367</v>
      </c>
      <c r="M186" s="97" t="s">
        <v>35</v>
      </c>
      <c r="N186" s="94" t="s">
        <v>35</v>
      </c>
      <c r="O186" s="97" t="s">
        <v>442</v>
      </c>
      <c r="P186" s="98"/>
      <c r="Q186" s="92">
        <v>43057</v>
      </c>
      <c r="R186" s="93" t="s">
        <v>35</v>
      </c>
      <c r="S186" s="94" t="s">
        <v>35</v>
      </c>
      <c r="T186" s="93" t="s">
        <v>885</v>
      </c>
      <c r="U186" s="93" t="s">
        <v>892</v>
      </c>
      <c r="V186" s="93" t="s">
        <v>1012</v>
      </c>
      <c r="W186" s="95" t="s">
        <v>1173</v>
      </c>
      <c r="X186" s="96" t="s">
        <v>871</v>
      </c>
      <c r="Y186" s="94" t="s">
        <v>871</v>
      </c>
      <c r="Z186" s="97" t="s">
        <v>537</v>
      </c>
      <c r="AA186" s="97" t="s">
        <v>538</v>
      </c>
      <c r="AB186" s="97"/>
      <c r="AC186" s="99">
        <v>42764</v>
      </c>
      <c r="AD186" s="98" t="s">
        <v>856</v>
      </c>
      <c r="AE186" s="100"/>
      <c r="AF186" s="101" t="s">
        <v>778</v>
      </c>
      <c r="AG186" s="102" t="s">
        <v>779</v>
      </c>
      <c r="AH186" s="102" t="s">
        <v>780</v>
      </c>
      <c r="AI186" s="102"/>
      <c r="AJ186" s="103"/>
      <c r="AK186" s="106">
        <v>51</v>
      </c>
      <c r="AL186" s="104" t="s">
        <v>1339</v>
      </c>
      <c r="AM186" s="104"/>
      <c r="AN186" s="104"/>
      <c r="AO186" s="104"/>
      <c r="AP186" s="105"/>
    </row>
    <row r="187" spans="1:42" ht="32.5" customHeight="1" x14ac:dyDescent="0.35">
      <c r="A187" s="91">
        <v>185</v>
      </c>
      <c r="B187" s="92">
        <v>42760</v>
      </c>
      <c r="C187" s="93" t="s">
        <v>36</v>
      </c>
      <c r="D187" s="94" t="s">
        <v>1209</v>
      </c>
      <c r="E187" s="93" t="s">
        <v>81</v>
      </c>
      <c r="F187" s="95" t="s">
        <v>138</v>
      </c>
      <c r="G187" s="96" t="s">
        <v>213</v>
      </c>
      <c r="H187" s="97" t="s">
        <v>309</v>
      </c>
      <c r="I187" s="97">
        <v>21</v>
      </c>
      <c r="J187" s="94" t="s">
        <v>1301</v>
      </c>
      <c r="K187" s="97" t="s">
        <v>369</v>
      </c>
      <c r="L187" s="97" t="s">
        <v>367</v>
      </c>
      <c r="M187" s="97" t="s">
        <v>35</v>
      </c>
      <c r="N187" s="94" t="s">
        <v>35</v>
      </c>
      <c r="O187" s="97" t="s">
        <v>420</v>
      </c>
      <c r="P187" s="98"/>
      <c r="Q187" s="92">
        <v>43057</v>
      </c>
      <c r="R187" s="93" t="s">
        <v>347</v>
      </c>
      <c r="S187" s="94" t="s">
        <v>1224</v>
      </c>
      <c r="T187" s="93" t="s">
        <v>885</v>
      </c>
      <c r="U187" s="93" t="s">
        <v>893</v>
      </c>
      <c r="V187" s="93" t="s">
        <v>938</v>
      </c>
      <c r="W187" s="95" t="s">
        <v>1095</v>
      </c>
      <c r="X187" s="96" t="s">
        <v>870</v>
      </c>
      <c r="Y187" s="94" t="s">
        <v>1252</v>
      </c>
      <c r="Z187" s="97" t="s">
        <v>495</v>
      </c>
      <c r="AA187" s="97" t="s">
        <v>496</v>
      </c>
      <c r="AB187" s="97"/>
      <c r="AC187" s="99"/>
      <c r="AD187" s="98" t="s">
        <v>859</v>
      </c>
      <c r="AE187" s="100"/>
      <c r="AF187" s="101" t="s">
        <v>643</v>
      </c>
      <c r="AG187" s="102" t="s">
        <v>644</v>
      </c>
      <c r="AH187" s="102"/>
      <c r="AI187" s="102"/>
      <c r="AJ187" s="103"/>
      <c r="AK187" s="106">
        <v>2066</v>
      </c>
      <c r="AL187" s="104" t="s">
        <v>1339</v>
      </c>
      <c r="AM187" s="104"/>
      <c r="AN187" s="104"/>
      <c r="AO187" s="104"/>
      <c r="AP187" s="105"/>
    </row>
    <row r="188" spans="1:42" ht="32.5" customHeight="1" x14ac:dyDescent="0.35">
      <c r="A188" s="91">
        <v>186</v>
      </c>
      <c r="B188" s="92">
        <v>41553</v>
      </c>
      <c r="C188" s="93" t="s">
        <v>36</v>
      </c>
      <c r="D188" s="94" t="s">
        <v>1209</v>
      </c>
      <c r="E188" s="93" t="s">
        <v>67</v>
      </c>
      <c r="F188" s="95" t="s">
        <v>122</v>
      </c>
      <c r="G188" s="96" t="s">
        <v>196</v>
      </c>
      <c r="H188" s="97" t="s">
        <v>298</v>
      </c>
      <c r="I188" s="97">
        <v>21</v>
      </c>
      <c r="J188" s="94" t="s">
        <v>1301</v>
      </c>
      <c r="K188" s="97" t="s">
        <v>369</v>
      </c>
      <c r="L188" s="97" t="s">
        <v>367</v>
      </c>
      <c r="M188" s="97" t="s">
        <v>379</v>
      </c>
      <c r="N188" s="94" t="s">
        <v>373</v>
      </c>
      <c r="O188" s="97" t="s">
        <v>420</v>
      </c>
      <c r="P188" s="98"/>
      <c r="Q188" s="92">
        <v>43061</v>
      </c>
      <c r="R188" s="93" t="s">
        <v>35</v>
      </c>
      <c r="S188" s="94" t="s">
        <v>35</v>
      </c>
      <c r="T188" s="93" t="s">
        <v>885</v>
      </c>
      <c r="U188" s="93" t="s">
        <v>886</v>
      </c>
      <c r="V188" s="93" t="s">
        <v>916</v>
      </c>
      <c r="W188" s="95" t="s">
        <v>1071</v>
      </c>
      <c r="X188" s="96" t="s">
        <v>871</v>
      </c>
      <c r="Y188" s="94" t="s">
        <v>871</v>
      </c>
      <c r="Z188" s="97" t="s">
        <v>468</v>
      </c>
      <c r="AA188" s="97" t="s">
        <v>469</v>
      </c>
      <c r="AB188" s="97"/>
      <c r="AC188" s="99">
        <v>42981</v>
      </c>
      <c r="AD188" s="98" t="s">
        <v>857</v>
      </c>
      <c r="AE188" s="100"/>
      <c r="AF188" s="101" t="s">
        <v>600</v>
      </c>
      <c r="AG188" s="102" t="s">
        <v>601</v>
      </c>
      <c r="AH188" s="102"/>
      <c r="AI188" s="102"/>
      <c r="AJ188" s="103"/>
      <c r="AK188" s="106">
        <v>305</v>
      </c>
      <c r="AL188" s="104" t="s">
        <v>1339</v>
      </c>
      <c r="AM188" s="104"/>
      <c r="AN188" s="104"/>
      <c r="AO188" s="104"/>
      <c r="AP188" s="105"/>
    </row>
    <row r="189" spans="1:42" ht="32.5" customHeight="1" x14ac:dyDescent="0.35">
      <c r="A189" s="91">
        <v>187</v>
      </c>
      <c r="B189" s="92">
        <v>42685</v>
      </c>
      <c r="C189" s="93" t="s">
        <v>36</v>
      </c>
      <c r="D189" s="94" t="s">
        <v>1209</v>
      </c>
      <c r="E189" s="93" t="s">
        <v>35</v>
      </c>
      <c r="F189" s="95" t="s">
        <v>174</v>
      </c>
      <c r="G189" s="96" t="s">
        <v>263</v>
      </c>
      <c r="H189" s="97" t="s">
        <v>334</v>
      </c>
      <c r="I189" s="97" t="s">
        <v>35</v>
      </c>
      <c r="J189" s="94" t="s">
        <v>35</v>
      </c>
      <c r="K189" s="97" t="s">
        <v>376</v>
      </c>
      <c r="L189" s="97" t="s">
        <v>367</v>
      </c>
      <c r="M189" s="97" t="s">
        <v>35</v>
      </c>
      <c r="N189" s="94" t="s">
        <v>35</v>
      </c>
      <c r="O189" s="97" t="s">
        <v>35</v>
      </c>
      <c r="P189" s="98"/>
      <c r="Q189" s="92">
        <v>43063</v>
      </c>
      <c r="R189" s="93" t="s">
        <v>35</v>
      </c>
      <c r="S189" s="94" t="s">
        <v>35</v>
      </c>
      <c r="T189" s="93" t="s">
        <v>885</v>
      </c>
      <c r="U189" s="93" t="s">
        <v>888</v>
      </c>
      <c r="V189" s="93" t="s">
        <v>1021</v>
      </c>
      <c r="W189" s="95" t="s">
        <v>1179</v>
      </c>
      <c r="X189" s="96" t="s">
        <v>870</v>
      </c>
      <c r="Y189" s="94" t="s">
        <v>1252</v>
      </c>
      <c r="Z189" s="97" t="s">
        <v>545</v>
      </c>
      <c r="AA189" s="97" t="s">
        <v>546</v>
      </c>
      <c r="AB189" s="97"/>
      <c r="AC189" s="99"/>
      <c r="AD189" s="98"/>
      <c r="AE189" s="100"/>
      <c r="AF189" s="101" t="s">
        <v>792</v>
      </c>
      <c r="AG189" s="102" t="s">
        <v>793</v>
      </c>
      <c r="AH189" s="102"/>
      <c r="AI189" s="102"/>
      <c r="AJ189" s="103"/>
      <c r="AK189" s="106">
        <v>2039</v>
      </c>
      <c r="AL189" s="104" t="s">
        <v>1339</v>
      </c>
      <c r="AM189" s="104"/>
      <c r="AN189" s="104"/>
      <c r="AO189" s="104"/>
      <c r="AP189" s="105"/>
    </row>
    <row r="190" spans="1:42" ht="32.5" customHeight="1" x14ac:dyDescent="0.35">
      <c r="A190" s="91">
        <v>188</v>
      </c>
      <c r="B190" s="92">
        <v>42925</v>
      </c>
      <c r="C190" s="93" t="s">
        <v>40</v>
      </c>
      <c r="D190" s="94" t="s">
        <v>1209</v>
      </c>
      <c r="E190" s="93" t="s">
        <v>72</v>
      </c>
      <c r="F190" s="95" t="s">
        <v>128</v>
      </c>
      <c r="G190" s="96" t="s">
        <v>201</v>
      </c>
      <c r="H190" s="97"/>
      <c r="I190" s="97" t="s">
        <v>35</v>
      </c>
      <c r="J190" s="94" t="s">
        <v>35</v>
      </c>
      <c r="K190" s="97" t="s">
        <v>369</v>
      </c>
      <c r="L190" s="97" t="s">
        <v>367</v>
      </c>
      <c r="M190" s="97" t="s">
        <v>35</v>
      </c>
      <c r="N190" s="94" t="s">
        <v>35</v>
      </c>
      <c r="O190" s="97" t="s">
        <v>35</v>
      </c>
      <c r="P190" s="98"/>
      <c r="Q190" s="92">
        <v>43063</v>
      </c>
      <c r="R190" s="93" t="s">
        <v>354</v>
      </c>
      <c r="S190" s="94" t="s">
        <v>1267</v>
      </c>
      <c r="T190" s="93" t="s">
        <v>894</v>
      </c>
      <c r="U190" s="93" t="s">
        <v>892</v>
      </c>
      <c r="V190" s="93" t="s">
        <v>1077</v>
      </c>
      <c r="W190" s="95"/>
      <c r="X190" s="96" t="s">
        <v>870</v>
      </c>
      <c r="Y190" s="94" t="s">
        <v>1252</v>
      </c>
      <c r="Z190" s="97" t="s">
        <v>481</v>
      </c>
      <c r="AA190" s="97"/>
      <c r="AB190" s="97"/>
      <c r="AC190" s="99"/>
      <c r="AD190" s="98"/>
      <c r="AE190" s="100"/>
      <c r="AF190" s="101" t="s">
        <v>612</v>
      </c>
      <c r="AG190" s="102"/>
      <c r="AH190" s="102"/>
      <c r="AI190" s="102"/>
      <c r="AJ190" s="103"/>
      <c r="AK190" s="106">
        <v>2092</v>
      </c>
      <c r="AL190" s="104" t="s">
        <v>1337</v>
      </c>
      <c r="AM190" s="104"/>
      <c r="AN190" s="104"/>
      <c r="AO190" s="104"/>
      <c r="AP190" s="105"/>
    </row>
    <row r="191" spans="1:42" ht="32.5" customHeight="1" x14ac:dyDescent="0.35">
      <c r="A191" s="91">
        <v>189</v>
      </c>
      <c r="B191" s="92">
        <v>41553</v>
      </c>
      <c r="C191" s="93" t="s">
        <v>36</v>
      </c>
      <c r="D191" s="94" t="s">
        <v>1209</v>
      </c>
      <c r="E191" s="93" t="s">
        <v>67</v>
      </c>
      <c r="F191" s="95" t="s">
        <v>122</v>
      </c>
      <c r="G191" s="96" t="s">
        <v>250</v>
      </c>
      <c r="H191" s="97" t="s">
        <v>328</v>
      </c>
      <c r="I191" s="97">
        <v>18</v>
      </c>
      <c r="J191" s="94" t="s">
        <v>1301</v>
      </c>
      <c r="K191" s="97" t="s">
        <v>369</v>
      </c>
      <c r="L191" s="97" t="s">
        <v>367</v>
      </c>
      <c r="M191" s="97" t="s">
        <v>400</v>
      </c>
      <c r="N191" s="94" t="s">
        <v>373</v>
      </c>
      <c r="O191" s="97" t="s">
        <v>441</v>
      </c>
      <c r="P191" s="98"/>
      <c r="Q191" s="92">
        <v>43069</v>
      </c>
      <c r="R191" s="93" t="s">
        <v>35</v>
      </c>
      <c r="S191" s="94" t="s">
        <v>35</v>
      </c>
      <c r="T191" s="93" t="s">
        <v>885</v>
      </c>
      <c r="U191" s="93" t="s">
        <v>886</v>
      </c>
      <c r="V191" s="93" t="s">
        <v>995</v>
      </c>
      <c r="W191" s="95" t="s">
        <v>1156</v>
      </c>
      <c r="X191" s="96" t="s">
        <v>874</v>
      </c>
      <c r="Y191" s="94" t="s">
        <v>871</v>
      </c>
      <c r="Z191" s="97" t="s">
        <v>468</v>
      </c>
      <c r="AA191" s="97" t="s">
        <v>527</v>
      </c>
      <c r="AB191" s="97"/>
      <c r="AC191" s="99">
        <v>42981</v>
      </c>
      <c r="AD191" s="98" t="s">
        <v>857</v>
      </c>
      <c r="AE191" s="100"/>
      <c r="AF191" s="101" t="s">
        <v>750</v>
      </c>
      <c r="AG191" s="102"/>
      <c r="AH191" s="102"/>
      <c r="AI191" s="102"/>
      <c r="AJ191" s="103"/>
      <c r="AK191" s="106">
        <v>401</v>
      </c>
      <c r="AL191" s="104" t="s">
        <v>1339</v>
      </c>
      <c r="AM191" s="104"/>
      <c r="AN191" s="104"/>
      <c r="AO191" s="104"/>
      <c r="AP191" s="105"/>
    </row>
    <row r="192" spans="1:42" ht="32.5" customHeight="1" x14ac:dyDescent="0.35">
      <c r="A192" s="91">
        <v>190</v>
      </c>
      <c r="B192" s="108">
        <v>2015</v>
      </c>
      <c r="C192" s="93" t="s">
        <v>36</v>
      </c>
      <c r="D192" s="94" t="s">
        <v>1209</v>
      </c>
      <c r="E192" s="93" t="s">
        <v>35</v>
      </c>
      <c r="F192" s="95" t="s">
        <v>123</v>
      </c>
      <c r="G192" s="96" t="s">
        <v>244</v>
      </c>
      <c r="H192" s="97" t="s">
        <v>325</v>
      </c>
      <c r="I192" s="97" t="s">
        <v>35</v>
      </c>
      <c r="J192" s="94" t="s">
        <v>35</v>
      </c>
      <c r="K192" s="97" t="s">
        <v>369</v>
      </c>
      <c r="L192" s="97" t="s">
        <v>367</v>
      </c>
      <c r="M192" s="97" t="s">
        <v>35</v>
      </c>
      <c r="N192" s="94" t="s">
        <v>35</v>
      </c>
      <c r="O192" s="97" t="s">
        <v>36</v>
      </c>
      <c r="P192" s="98"/>
      <c r="Q192" s="92">
        <v>43072</v>
      </c>
      <c r="R192" s="93" t="s">
        <v>35</v>
      </c>
      <c r="S192" s="94" t="s">
        <v>35</v>
      </c>
      <c r="T192" s="93" t="s">
        <v>895</v>
      </c>
      <c r="U192" s="93" t="s">
        <v>893</v>
      </c>
      <c r="V192" s="93" t="s">
        <v>984</v>
      </c>
      <c r="W192" s="95" t="s">
        <v>1140</v>
      </c>
      <c r="X192" s="96" t="s">
        <v>870</v>
      </c>
      <c r="Y192" s="94" t="s">
        <v>1252</v>
      </c>
      <c r="Z192" s="97" t="s">
        <v>470</v>
      </c>
      <c r="AA192" s="97"/>
      <c r="AB192" s="97"/>
      <c r="AC192" s="99">
        <v>43249</v>
      </c>
      <c r="AD192" s="98" t="s">
        <v>850</v>
      </c>
      <c r="AE192" s="100"/>
      <c r="AF192" s="101" t="s">
        <v>726</v>
      </c>
      <c r="AG192" s="102"/>
      <c r="AH192" s="102"/>
      <c r="AI192" s="102"/>
      <c r="AJ192" s="103"/>
      <c r="AK192" s="106">
        <v>1932</v>
      </c>
      <c r="AL192" s="104" t="s">
        <v>1339</v>
      </c>
      <c r="AM192" s="104"/>
      <c r="AN192" s="104"/>
      <c r="AO192" s="104"/>
      <c r="AP192" s="105"/>
    </row>
    <row r="193" spans="1:42" ht="32.5" customHeight="1" x14ac:dyDescent="0.35">
      <c r="A193" s="91">
        <v>191</v>
      </c>
      <c r="B193" s="92">
        <v>42298</v>
      </c>
      <c r="C193" s="93" t="s">
        <v>39</v>
      </c>
      <c r="D193" s="94" t="s">
        <v>1209</v>
      </c>
      <c r="E193" s="93" t="s">
        <v>83</v>
      </c>
      <c r="F193" s="95" t="s">
        <v>157</v>
      </c>
      <c r="G193" s="96" t="s">
        <v>242</v>
      </c>
      <c r="H193" s="97" t="s">
        <v>324</v>
      </c>
      <c r="I193" s="99">
        <v>23686</v>
      </c>
      <c r="J193" s="94" t="s">
        <v>1218</v>
      </c>
      <c r="K193" s="97" t="s">
        <v>369</v>
      </c>
      <c r="L193" s="97" t="s">
        <v>367</v>
      </c>
      <c r="M193" s="97" t="s">
        <v>398</v>
      </c>
      <c r="N193" s="94" t="s">
        <v>1214</v>
      </c>
      <c r="O193" s="97" t="s">
        <v>39</v>
      </c>
      <c r="P193" s="98" t="s">
        <v>439</v>
      </c>
      <c r="Q193" s="92">
        <v>43074</v>
      </c>
      <c r="R193" s="93" t="s">
        <v>344</v>
      </c>
      <c r="S193" s="94" t="s">
        <v>1224</v>
      </c>
      <c r="T193" s="93" t="s">
        <v>885</v>
      </c>
      <c r="U193" s="93" t="s">
        <v>892</v>
      </c>
      <c r="V193" s="93" t="s">
        <v>981</v>
      </c>
      <c r="W193" s="95" t="s">
        <v>1136</v>
      </c>
      <c r="X193" s="96" t="s">
        <v>870</v>
      </c>
      <c r="Y193" s="94" t="s">
        <v>1252</v>
      </c>
      <c r="Z193" s="97" t="s">
        <v>518</v>
      </c>
      <c r="AA193" s="97" t="s">
        <v>519</v>
      </c>
      <c r="AB193" s="97"/>
      <c r="AC193" s="99"/>
      <c r="AD193" s="98"/>
      <c r="AE193" s="100"/>
      <c r="AF193" s="101" t="s">
        <v>721</v>
      </c>
      <c r="AG193" s="102"/>
      <c r="AH193" s="102"/>
      <c r="AI193" s="102"/>
      <c r="AJ193" s="103"/>
      <c r="AK193" s="106">
        <v>1884</v>
      </c>
      <c r="AL193" s="104" t="s">
        <v>1339</v>
      </c>
      <c r="AM193" s="104"/>
      <c r="AN193" s="104"/>
      <c r="AO193" s="104"/>
      <c r="AP193" s="105"/>
    </row>
    <row r="194" spans="1:42" ht="32.5" customHeight="1" x14ac:dyDescent="0.35">
      <c r="A194" s="91">
        <v>192</v>
      </c>
      <c r="B194" s="92">
        <v>41553</v>
      </c>
      <c r="C194" s="93" t="s">
        <v>36</v>
      </c>
      <c r="D194" s="94" t="s">
        <v>1209</v>
      </c>
      <c r="E194" s="93" t="s">
        <v>67</v>
      </c>
      <c r="F194" s="95" t="s">
        <v>122</v>
      </c>
      <c r="G194" s="96" t="s">
        <v>250</v>
      </c>
      <c r="H194" s="97" t="s">
        <v>328</v>
      </c>
      <c r="I194" s="97">
        <v>18</v>
      </c>
      <c r="J194" s="94" t="s">
        <v>1301</v>
      </c>
      <c r="K194" s="97" t="s">
        <v>369</v>
      </c>
      <c r="L194" s="97" t="s">
        <v>367</v>
      </c>
      <c r="M194" s="97" t="s">
        <v>400</v>
      </c>
      <c r="N194" s="94" t="s">
        <v>373</v>
      </c>
      <c r="O194" s="97" t="s">
        <v>441</v>
      </c>
      <c r="P194" s="98"/>
      <c r="Q194" s="92">
        <v>43076</v>
      </c>
      <c r="R194" s="93" t="s">
        <v>35</v>
      </c>
      <c r="S194" s="94" t="s">
        <v>35</v>
      </c>
      <c r="T194" s="93" t="s">
        <v>885</v>
      </c>
      <c r="U194" s="93" t="s">
        <v>886</v>
      </c>
      <c r="V194" s="93" t="s">
        <v>996</v>
      </c>
      <c r="W194" s="95" t="s">
        <v>1157</v>
      </c>
      <c r="X194" s="96" t="s">
        <v>874</v>
      </c>
      <c r="Y194" s="94" t="s">
        <v>871</v>
      </c>
      <c r="Z194" s="97" t="s">
        <v>468</v>
      </c>
      <c r="AA194" s="97" t="s">
        <v>527</v>
      </c>
      <c r="AB194" s="97"/>
      <c r="AC194" s="99">
        <v>42981</v>
      </c>
      <c r="AD194" s="98" t="s">
        <v>857</v>
      </c>
      <c r="AE194" s="100"/>
      <c r="AF194" s="101" t="s">
        <v>751</v>
      </c>
      <c r="AG194" s="102"/>
      <c r="AH194" s="102"/>
      <c r="AI194" s="102"/>
      <c r="AJ194" s="103"/>
      <c r="AK194" s="106">
        <v>402</v>
      </c>
      <c r="AL194" s="104" t="s">
        <v>1339</v>
      </c>
      <c r="AM194" s="104"/>
      <c r="AN194" s="104"/>
      <c r="AO194" s="104"/>
      <c r="AP194" s="105"/>
    </row>
    <row r="195" spans="1:42" ht="32.5" customHeight="1" x14ac:dyDescent="0.35">
      <c r="A195" s="91">
        <v>193</v>
      </c>
      <c r="B195" s="92">
        <v>41396</v>
      </c>
      <c r="C195" s="93" t="s">
        <v>36</v>
      </c>
      <c r="D195" s="94" t="s">
        <v>1209</v>
      </c>
      <c r="E195" s="93" t="s">
        <v>104</v>
      </c>
      <c r="F195" s="95" t="s">
        <v>170</v>
      </c>
      <c r="G195" s="96" t="s">
        <v>258</v>
      </c>
      <c r="H195" s="97"/>
      <c r="I195" s="97" t="s">
        <v>35</v>
      </c>
      <c r="J195" s="94" t="s">
        <v>35</v>
      </c>
      <c r="K195" s="97" t="s">
        <v>369</v>
      </c>
      <c r="L195" s="97" t="s">
        <v>367</v>
      </c>
      <c r="M195" s="97" t="s">
        <v>35</v>
      </c>
      <c r="N195" s="94" t="s">
        <v>35</v>
      </c>
      <c r="O195" s="97" t="s">
        <v>35</v>
      </c>
      <c r="P195" s="98"/>
      <c r="Q195" s="92">
        <v>43088</v>
      </c>
      <c r="R195" s="93" t="s">
        <v>344</v>
      </c>
      <c r="S195" s="94" t="s">
        <v>1224</v>
      </c>
      <c r="T195" s="93" t="s">
        <v>885</v>
      </c>
      <c r="U195" s="93" t="s">
        <v>888</v>
      </c>
      <c r="V195" s="93" t="s">
        <v>1013</v>
      </c>
      <c r="W195" s="95" t="s">
        <v>1174</v>
      </c>
      <c r="X195" s="96" t="s">
        <v>870</v>
      </c>
      <c r="Y195" s="94" t="s">
        <v>1252</v>
      </c>
      <c r="Z195" s="97" t="s">
        <v>539</v>
      </c>
      <c r="AA195" s="97" t="s">
        <v>540</v>
      </c>
      <c r="AB195" s="97"/>
      <c r="AC195" s="99">
        <v>43039</v>
      </c>
      <c r="AD195" s="98" t="s">
        <v>849</v>
      </c>
      <c r="AE195" s="100"/>
      <c r="AF195" s="101" t="s">
        <v>781</v>
      </c>
      <c r="AG195" s="102" t="s">
        <v>782</v>
      </c>
      <c r="AH195" s="102"/>
      <c r="AI195" s="102"/>
      <c r="AJ195" s="103"/>
      <c r="AK195" s="106">
        <v>73</v>
      </c>
      <c r="AL195" s="104" t="s">
        <v>1339</v>
      </c>
      <c r="AM195" s="104"/>
      <c r="AN195" s="104"/>
      <c r="AO195" s="104"/>
      <c r="AP195" s="105"/>
    </row>
    <row r="196" spans="1:42" ht="32.5" customHeight="1" x14ac:dyDescent="0.35">
      <c r="A196" s="91">
        <v>194</v>
      </c>
      <c r="B196" s="92">
        <v>41500</v>
      </c>
      <c r="C196" s="93" t="s">
        <v>39</v>
      </c>
      <c r="D196" s="94" t="s">
        <v>1209</v>
      </c>
      <c r="E196" s="93" t="s">
        <v>61</v>
      </c>
      <c r="F196" s="95" t="s">
        <v>116</v>
      </c>
      <c r="G196" s="96" t="s">
        <v>188</v>
      </c>
      <c r="H196" s="97" t="s">
        <v>291</v>
      </c>
      <c r="I196" s="97">
        <v>31</v>
      </c>
      <c r="J196" s="94" t="s">
        <v>1302</v>
      </c>
      <c r="K196" s="97" t="s">
        <v>369</v>
      </c>
      <c r="L196" s="97" t="s">
        <v>367</v>
      </c>
      <c r="M196" s="97" t="s">
        <v>374</v>
      </c>
      <c r="N196" s="94" t="s">
        <v>1279</v>
      </c>
      <c r="O196" s="97" t="s">
        <v>414</v>
      </c>
      <c r="P196" s="98" t="s">
        <v>415</v>
      </c>
      <c r="Q196" s="92">
        <v>43090</v>
      </c>
      <c r="R196" s="93" t="s">
        <v>35</v>
      </c>
      <c r="S196" s="94" t="s">
        <v>35</v>
      </c>
      <c r="T196" s="93" t="s">
        <v>885</v>
      </c>
      <c r="U196" s="93" t="s">
        <v>892</v>
      </c>
      <c r="V196" s="93" t="s">
        <v>1249</v>
      </c>
      <c r="W196" s="95" t="s">
        <v>1059</v>
      </c>
      <c r="X196" s="96" t="s">
        <v>871</v>
      </c>
      <c r="Y196" s="94" t="s">
        <v>871</v>
      </c>
      <c r="Z196" s="97" t="s">
        <v>458</v>
      </c>
      <c r="AA196" s="97" t="s">
        <v>459</v>
      </c>
      <c r="AB196" s="97"/>
      <c r="AC196" s="99">
        <v>42952</v>
      </c>
      <c r="AD196" s="98" t="s">
        <v>853</v>
      </c>
      <c r="AE196" s="100"/>
      <c r="AF196" s="101" t="s">
        <v>570</v>
      </c>
      <c r="AG196" s="102"/>
      <c r="AH196" s="102"/>
      <c r="AI196" s="102"/>
      <c r="AJ196" s="103"/>
      <c r="AK196" s="106">
        <v>144</v>
      </c>
      <c r="AL196" s="104" t="s">
        <v>1339</v>
      </c>
      <c r="AM196" s="104"/>
      <c r="AN196" s="104"/>
      <c r="AO196" s="104"/>
      <c r="AP196" s="105"/>
    </row>
    <row r="197" spans="1:42" ht="32.5" customHeight="1" x14ac:dyDescent="0.35">
      <c r="A197" s="91">
        <v>195</v>
      </c>
      <c r="B197" s="92">
        <v>42639</v>
      </c>
      <c r="C197" s="93" t="s">
        <v>36</v>
      </c>
      <c r="D197" s="94" t="s">
        <v>1209</v>
      </c>
      <c r="E197" s="93" t="s">
        <v>59</v>
      </c>
      <c r="F197" s="95" t="s">
        <v>164</v>
      </c>
      <c r="G197" s="96" t="s">
        <v>252</v>
      </c>
      <c r="H197" s="97" t="s">
        <v>330</v>
      </c>
      <c r="I197" s="97">
        <v>32</v>
      </c>
      <c r="J197" s="94" t="s">
        <v>1302</v>
      </c>
      <c r="K197" s="97" t="s">
        <v>369</v>
      </c>
      <c r="L197" s="97" t="s">
        <v>367</v>
      </c>
      <c r="M197" s="97" t="s">
        <v>371</v>
      </c>
      <c r="N197" s="94" t="s">
        <v>1214</v>
      </c>
      <c r="O197" s="97" t="s">
        <v>36</v>
      </c>
      <c r="P197" s="98"/>
      <c r="Q197" s="92">
        <v>43090</v>
      </c>
      <c r="R197" s="93" t="s">
        <v>35</v>
      </c>
      <c r="S197" s="94" t="s">
        <v>35</v>
      </c>
      <c r="T197" s="93" t="s">
        <v>885</v>
      </c>
      <c r="U197" s="93" t="s">
        <v>889</v>
      </c>
      <c r="V197" s="93" t="s">
        <v>1003</v>
      </c>
      <c r="W197" s="95" t="s">
        <v>1165</v>
      </c>
      <c r="X197" s="96" t="s">
        <v>870</v>
      </c>
      <c r="Y197" s="94" t="s">
        <v>1252</v>
      </c>
      <c r="Z197" s="97" t="s">
        <v>530</v>
      </c>
      <c r="AA197" s="97" t="s">
        <v>531</v>
      </c>
      <c r="AB197" s="97"/>
      <c r="AC197" s="99"/>
      <c r="AD197" s="98"/>
      <c r="AE197" s="100"/>
      <c r="AF197" s="101" t="s">
        <v>762</v>
      </c>
      <c r="AG197" s="102"/>
      <c r="AH197" s="102"/>
      <c r="AI197" s="102"/>
      <c r="AJ197" s="103"/>
      <c r="AK197" s="106">
        <v>2024</v>
      </c>
      <c r="AL197" s="104" t="s">
        <v>1339</v>
      </c>
      <c r="AM197" s="104"/>
      <c r="AN197" s="104"/>
      <c r="AO197" s="104"/>
      <c r="AP197" s="105"/>
    </row>
    <row r="198" spans="1:42" ht="32.5" customHeight="1" x14ac:dyDescent="0.35">
      <c r="A198" s="91">
        <v>196</v>
      </c>
      <c r="B198" s="92">
        <v>42298</v>
      </c>
      <c r="C198" s="93" t="s">
        <v>39</v>
      </c>
      <c r="D198" s="94" t="s">
        <v>1209</v>
      </c>
      <c r="E198" s="93" t="s">
        <v>83</v>
      </c>
      <c r="F198" s="95" t="s">
        <v>157</v>
      </c>
      <c r="G198" s="96" t="s">
        <v>242</v>
      </c>
      <c r="H198" s="97" t="s">
        <v>324</v>
      </c>
      <c r="I198" s="99">
        <v>23686</v>
      </c>
      <c r="J198" s="94" t="s">
        <v>1218</v>
      </c>
      <c r="K198" s="97" t="s">
        <v>369</v>
      </c>
      <c r="L198" s="97" t="s">
        <v>367</v>
      </c>
      <c r="M198" s="97" t="s">
        <v>398</v>
      </c>
      <c r="N198" s="94" t="s">
        <v>1214</v>
      </c>
      <c r="O198" s="97" t="s">
        <v>39</v>
      </c>
      <c r="P198" s="98" t="s">
        <v>439</v>
      </c>
      <c r="Q198" s="92">
        <v>43091</v>
      </c>
      <c r="R198" s="93" t="s">
        <v>344</v>
      </c>
      <c r="S198" s="94" t="s">
        <v>1224</v>
      </c>
      <c r="T198" s="93" t="s">
        <v>885</v>
      </c>
      <c r="U198" s="93" t="s">
        <v>888</v>
      </c>
      <c r="V198" s="93" t="s">
        <v>982</v>
      </c>
      <c r="W198" s="95" t="s">
        <v>1137</v>
      </c>
      <c r="X198" s="96" t="s">
        <v>870</v>
      </c>
      <c r="Y198" s="94" t="s">
        <v>1252</v>
      </c>
      <c r="Z198" s="97" t="s">
        <v>518</v>
      </c>
      <c r="AA198" s="97" t="s">
        <v>519</v>
      </c>
      <c r="AB198" s="97"/>
      <c r="AC198" s="99"/>
      <c r="AD198" s="98"/>
      <c r="AE198" s="100"/>
      <c r="AF198" s="101" t="s">
        <v>722</v>
      </c>
      <c r="AG198" s="102"/>
      <c r="AH198" s="102"/>
      <c r="AI198" s="102"/>
      <c r="AJ198" s="103"/>
      <c r="AK198" s="106">
        <v>1885</v>
      </c>
      <c r="AL198" s="104" t="s">
        <v>1339</v>
      </c>
      <c r="AM198" s="104"/>
      <c r="AN198" s="104"/>
      <c r="AO198" s="104"/>
      <c r="AP198" s="105"/>
    </row>
    <row r="199" spans="1:42" ht="32.5" customHeight="1" x14ac:dyDescent="0.35">
      <c r="A199" s="91">
        <v>197</v>
      </c>
      <c r="B199" s="92">
        <v>43135</v>
      </c>
      <c r="C199" s="93" t="s">
        <v>36</v>
      </c>
      <c r="D199" s="94" t="s">
        <v>1209</v>
      </c>
      <c r="E199" s="93" t="s">
        <v>35</v>
      </c>
      <c r="F199" s="95" t="s">
        <v>879</v>
      </c>
      <c r="G199" s="96" t="s">
        <v>281</v>
      </c>
      <c r="H199" s="97" t="s">
        <v>338</v>
      </c>
      <c r="I199" s="97" t="s">
        <v>35</v>
      </c>
      <c r="J199" s="94" t="s">
        <v>35</v>
      </c>
      <c r="K199" s="97" t="s">
        <v>369</v>
      </c>
      <c r="L199" s="97" t="s">
        <v>367</v>
      </c>
      <c r="M199" s="97" t="s">
        <v>35</v>
      </c>
      <c r="N199" s="94" t="s">
        <v>35</v>
      </c>
      <c r="O199" s="97" t="s">
        <v>35</v>
      </c>
      <c r="P199" s="98"/>
      <c r="Q199" s="92">
        <v>43096</v>
      </c>
      <c r="R199" s="93" t="s">
        <v>346</v>
      </c>
      <c r="S199" s="94" t="s">
        <v>1224</v>
      </c>
      <c r="T199" s="93" t="s">
        <v>885</v>
      </c>
      <c r="U199" s="93" t="s">
        <v>886</v>
      </c>
      <c r="V199" s="93" t="s">
        <v>1045</v>
      </c>
      <c r="W199" s="95" t="s">
        <v>1201</v>
      </c>
      <c r="X199" s="96" t="s">
        <v>870</v>
      </c>
      <c r="Y199" s="94" t="s">
        <v>1252</v>
      </c>
      <c r="Z199" s="97"/>
      <c r="AA199" s="97"/>
      <c r="AB199" s="97"/>
      <c r="AC199" s="99"/>
      <c r="AD199" s="98"/>
      <c r="AE199" s="100"/>
      <c r="AF199" s="101" t="s">
        <v>832</v>
      </c>
      <c r="AG199" s="102" t="s">
        <v>833</v>
      </c>
      <c r="AH199" s="102"/>
      <c r="AI199" s="102"/>
      <c r="AJ199" s="103"/>
      <c r="AK199" s="106">
        <v>2118</v>
      </c>
      <c r="AL199" s="104" t="s">
        <v>1337</v>
      </c>
      <c r="AM199" s="104"/>
      <c r="AN199" s="104"/>
      <c r="AO199" s="104"/>
      <c r="AP199" s="105"/>
    </row>
  </sheetData>
  <autoFilter ref="A2:AP216" xr:uid="{00000000-0009-0000-0000-000000000000}"/>
  <mergeCells count="8">
    <mergeCell ref="A1:A2"/>
    <mergeCell ref="AE1:AE2"/>
    <mergeCell ref="AK1:AP1"/>
    <mergeCell ref="G1:P1"/>
    <mergeCell ref="B1:F1"/>
    <mergeCell ref="Q1:W1"/>
    <mergeCell ref="X1:AD1"/>
    <mergeCell ref="AF1:AJ1"/>
  </mergeCells>
  <hyperlinks>
    <hyperlink ref="AF6" r:id="rId1" xr:uid="{00000000-0004-0000-0000-000001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456"/>
  <sheetViews>
    <sheetView rightToLeft="1" zoomScale="80" zoomScaleNormal="80" workbookViewId="0">
      <selection activeCell="B24" sqref="B24"/>
    </sheetView>
  </sheetViews>
  <sheetFormatPr defaultColWidth="12.7265625" defaultRowHeight="19.899999999999999" customHeight="1" x14ac:dyDescent="0.35"/>
  <cols>
    <col min="1" max="1" width="21.81640625" style="15" customWidth="1"/>
    <col min="2" max="2" width="26.81640625" style="8" customWidth="1"/>
    <col min="3" max="7" width="16" style="4" customWidth="1"/>
    <col min="8" max="8" width="16" style="1" customWidth="1"/>
    <col min="9" max="15" width="16" style="4" customWidth="1"/>
    <col min="16" max="39" width="12.7265625" style="4" customWidth="1"/>
    <col min="41" max="41" width="12.7265625" style="18"/>
    <col min="42" max="16384" width="12.7265625" style="4"/>
  </cols>
  <sheetData>
    <row r="1" spans="1:41" customFormat="1" ht="19.899999999999999" customHeight="1" thickBot="1" x14ac:dyDescent="0.4">
      <c r="AG1" s="13"/>
      <c r="AO1" s="112"/>
    </row>
    <row r="2" spans="1:41" ht="19.899999999999999" customHeight="1" thickBot="1" x14ac:dyDescent="0.4">
      <c r="A2" s="5">
        <v>1</v>
      </c>
      <c r="B2" s="134" t="s">
        <v>1340</v>
      </c>
      <c r="C2" s="135"/>
      <c r="D2" s="135"/>
      <c r="E2" s="135"/>
      <c r="F2" s="135"/>
      <c r="G2" s="135"/>
      <c r="H2" s="135"/>
      <c r="I2" s="135"/>
      <c r="J2" s="136"/>
      <c r="AO2" s="110">
        <v>1</v>
      </c>
    </row>
    <row r="3" spans="1:41" ht="19.899999999999999" customHeight="1" thickBot="1" x14ac:dyDescent="0.4">
      <c r="A3" s="5" t="s">
        <v>15</v>
      </c>
      <c r="B3" s="131" t="s">
        <v>1309</v>
      </c>
      <c r="C3" s="132"/>
      <c r="D3" s="132"/>
      <c r="E3" s="132"/>
      <c r="F3" s="132"/>
      <c r="G3" s="132"/>
      <c r="H3" s="132"/>
      <c r="I3" s="132"/>
      <c r="J3" s="133"/>
      <c r="AO3" s="15"/>
    </row>
    <row r="4" spans="1:41" ht="19.899999999999999" customHeight="1" thickBot="1" x14ac:dyDescent="0.4">
      <c r="B4" s="50"/>
      <c r="C4" s="63" t="s">
        <v>885</v>
      </c>
      <c r="D4" s="20" t="s">
        <v>897</v>
      </c>
      <c r="E4" s="20" t="s">
        <v>894</v>
      </c>
      <c r="F4" s="20" t="s">
        <v>890</v>
      </c>
      <c r="G4" s="20" t="s">
        <v>895</v>
      </c>
      <c r="H4" s="20" t="s">
        <v>896</v>
      </c>
      <c r="I4" s="21" t="s">
        <v>1049</v>
      </c>
      <c r="J4" s="26" t="s">
        <v>1299</v>
      </c>
      <c r="M4"/>
      <c r="N4"/>
      <c r="O4"/>
      <c r="P4"/>
      <c r="Q4"/>
      <c r="R4"/>
      <c r="S4"/>
      <c r="AO4" s="15"/>
    </row>
    <row r="5" spans="1:41" ht="19.899999999999999" customHeight="1" x14ac:dyDescent="0.35">
      <c r="B5" s="57" t="s">
        <v>36</v>
      </c>
      <c r="C5" s="23">
        <f>COUNTIFS(Data!T:T,stats!M5,Data!C:C,stats!B5)</f>
        <v>72</v>
      </c>
      <c r="D5" s="6">
        <f>COUNTIFS(Data!T:T,stats!N5,Data!C:C,stats!B5)</f>
        <v>2</v>
      </c>
      <c r="E5" s="6">
        <f>COUNTIFS(Data!T:T,stats!O5,Data!C:C,stats!B5)</f>
        <v>7</v>
      </c>
      <c r="F5" s="6">
        <f>COUNTIFS(Data!T:T,stats!P5,Data!C:C,stats!B5)</f>
        <v>1</v>
      </c>
      <c r="G5" s="6">
        <f>COUNTIFS(Data!T:T,stats!Q5,Data!C:C,stats!B5)</f>
        <v>1</v>
      </c>
      <c r="H5" s="6">
        <f>COUNTIFS(Data!T:T,stats!R5,Data!C:C,stats!B5)</f>
        <v>0</v>
      </c>
      <c r="I5" s="24">
        <f>COUNTIFS(Data!T:T,stats!S5,Data!C:C,stats!B5)</f>
        <v>0</v>
      </c>
      <c r="J5" s="27">
        <f>SUM(C5:I5)</f>
        <v>83</v>
      </c>
      <c r="M5" s="9" t="s">
        <v>885</v>
      </c>
      <c r="N5" s="9" t="s">
        <v>897</v>
      </c>
      <c r="O5" s="9" t="s">
        <v>894</v>
      </c>
      <c r="P5" s="9" t="s">
        <v>890</v>
      </c>
      <c r="Q5" s="9" t="s">
        <v>895</v>
      </c>
      <c r="R5" s="9" t="s">
        <v>896</v>
      </c>
      <c r="S5" s="9" t="s">
        <v>1049</v>
      </c>
      <c r="AO5" s="15"/>
    </row>
    <row r="6" spans="1:41" ht="19.899999999999999" customHeight="1" x14ac:dyDescent="0.35">
      <c r="B6" s="48" t="s">
        <v>39</v>
      </c>
      <c r="C6" s="11">
        <f>COUNTIFS(Data!T:T,stats!M6,Data!C:C,stats!B6)</f>
        <v>19</v>
      </c>
      <c r="D6" s="3">
        <f>COUNTIFS(Data!T:T,stats!N6,Data!C:C,stats!B6)</f>
        <v>0</v>
      </c>
      <c r="E6" s="3">
        <f>COUNTIFS(Data!T:T,stats!O6,Data!C:C,stats!B6)</f>
        <v>1</v>
      </c>
      <c r="F6" s="3">
        <f>COUNTIFS(Data!T:T,stats!P6,Data!C:C,stats!B6)</f>
        <v>0</v>
      </c>
      <c r="G6" s="3">
        <f>COUNTIFS(Data!T:T,stats!Q6,Data!C:C,stats!B6)</f>
        <v>0</v>
      </c>
      <c r="H6" s="3">
        <f>COUNTIFS(Data!T:T,stats!R6,Data!C:C,stats!B6)</f>
        <v>0</v>
      </c>
      <c r="I6" s="25">
        <f>COUNTIFS(Data!T:T,stats!S6,Data!C:C,stats!B6)</f>
        <v>0</v>
      </c>
      <c r="J6" s="28">
        <f t="shared" ref="J6:J25" si="0">SUM(C6:I6)</f>
        <v>20</v>
      </c>
      <c r="M6" s="9" t="s">
        <v>885</v>
      </c>
      <c r="N6" s="9" t="s">
        <v>897</v>
      </c>
      <c r="O6" s="9" t="s">
        <v>894</v>
      </c>
      <c r="P6" s="9" t="s">
        <v>890</v>
      </c>
      <c r="Q6" s="9" t="s">
        <v>895</v>
      </c>
      <c r="R6" s="9" t="s">
        <v>896</v>
      </c>
      <c r="S6" s="9" t="s">
        <v>1049</v>
      </c>
      <c r="AO6" s="15"/>
    </row>
    <row r="7" spans="1:41" ht="19.899999999999999" customHeight="1" x14ac:dyDescent="0.35">
      <c r="B7" s="48" t="s">
        <v>40</v>
      </c>
      <c r="C7" s="11">
        <f>COUNTIFS(Data!T:T,stats!M7,Data!C:C,stats!B7)</f>
        <v>35</v>
      </c>
      <c r="D7" s="3">
        <f>COUNTIFS(Data!T:T,stats!N7,Data!C:C,stats!B7)</f>
        <v>1</v>
      </c>
      <c r="E7" s="3">
        <f>COUNTIFS(Data!T:T,stats!O7,Data!C:C,stats!B7)</f>
        <v>3</v>
      </c>
      <c r="F7" s="3">
        <f>COUNTIFS(Data!T:T,stats!P7,Data!C:C,stats!B7)</f>
        <v>0</v>
      </c>
      <c r="G7" s="3">
        <f>COUNTIFS(Data!T:T,stats!Q7,Data!C:C,stats!B7)</f>
        <v>1</v>
      </c>
      <c r="H7" s="3">
        <f>COUNTIFS(Data!T:T,stats!R7,Data!C:C,stats!B7)</f>
        <v>0</v>
      </c>
      <c r="I7" s="25">
        <f>COUNTIFS(Data!T:T,stats!S7,Data!C:C,stats!B7)</f>
        <v>0</v>
      </c>
      <c r="J7" s="28">
        <f t="shared" si="0"/>
        <v>40</v>
      </c>
      <c r="M7" s="9" t="s">
        <v>885</v>
      </c>
      <c r="N7" s="9" t="s">
        <v>897</v>
      </c>
      <c r="O7" s="9" t="s">
        <v>894</v>
      </c>
      <c r="P7" s="9" t="s">
        <v>890</v>
      </c>
      <c r="Q7" s="9" t="s">
        <v>895</v>
      </c>
      <c r="R7" s="9" t="s">
        <v>896</v>
      </c>
      <c r="S7" s="9" t="s">
        <v>1049</v>
      </c>
      <c r="AO7" s="15"/>
    </row>
    <row r="8" spans="1:41" ht="19.899999999999999" customHeight="1" x14ac:dyDescent="0.35">
      <c r="B8" s="48" t="s">
        <v>50</v>
      </c>
      <c r="C8" s="11">
        <f>COUNTIFS(Data!T:T,stats!M8,Data!C:C,stats!B8)</f>
        <v>3</v>
      </c>
      <c r="D8" s="3">
        <f>COUNTIFS(Data!T:T,stats!N8,Data!C:C,stats!B8)</f>
        <v>0</v>
      </c>
      <c r="E8" s="3">
        <f>COUNTIFS(Data!T:T,stats!O8,Data!C:C,stats!B8)</f>
        <v>0</v>
      </c>
      <c r="F8" s="3">
        <f>COUNTIFS(Data!T:T,stats!P8,Data!C:C,stats!B8)</f>
        <v>0</v>
      </c>
      <c r="G8" s="3">
        <f>COUNTIFS(Data!T:T,stats!Q8,Data!C:C,stats!B8)</f>
        <v>0</v>
      </c>
      <c r="H8" s="3">
        <f>COUNTIFS(Data!T:T,stats!R8,Data!C:C,stats!B8)</f>
        <v>0</v>
      </c>
      <c r="I8" s="25">
        <f>COUNTIFS(Data!T:T,stats!S8,Data!C:C,stats!B8)</f>
        <v>0</v>
      </c>
      <c r="J8" s="28">
        <f t="shared" si="0"/>
        <v>3</v>
      </c>
      <c r="M8" s="9" t="s">
        <v>885</v>
      </c>
      <c r="N8" s="9" t="s">
        <v>897</v>
      </c>
      <c r="O8" s="9" t="s">
        <v>894</v>
      </c>
      <c r="P8" s="9" t="s">
        <v>890</v>
      </c>
      <c r="Q8" s="9" t="s">
        <v>895</v>
      </c>
      <c r="R8" s="9" t="s">
        <v>896</v>
      </c>
      <c r="S8" s="9" t="s">
        <v>1049</v>
      </c>
      <c r="AO8" s="15"/>
    </row>
    <row r="9" spans="1:41" ht="19.899999999999999" customHeight="1" x14ac:dyDescent="0.35">
      <c r="B9" s="48" t="s">
        <v>37</v>
      </c>
      <c r="C9" s="11">
        <f>COUNTIFS(Data!T:T,stats!M9,Data!C:C,stats!B9)</f>
        <v>9</v>
      </c>
      <c r="D9" s="3">
        <f>COUNTIFS(Data!T:T,stats!N9,Data!C:C,stats!B9)</f>
        <v>0</v>
      </c>
      <c r="E9" s="3">
        <f>COUNTIFS(Data!T:T,stats!O9,Data!C:C,stats!B9)</f>
        <v>0</v>
      </c>
      <c r="F9" s="3">
        <f>COUNTIFS(Data!T:T,stats!P9,Data!C:C,stats!B9)</f>
        <v>3</v>
      </c>
      <c r="G9" s="3">
        <f>COUNTIFS(Data!T:T,stats!Q9,Data!C:C,stats!B9)</f>
        <v>0</v>
      </c>
      <c r="H9" s="3">
        <f>COUNTIFS(Data!T:T,stats!R9,Data!C:C,stats!B9)</f>
        <v>0</v>
      </c>
      <c r="I9" s="25">
        <f>COUNTIFS(Data!T:T,stats!S9,Data!C:C,stats!B9)</f>
        <v>0</v>
      </c>
      <c r="J9" s="28">
        <f t="shared" si="0"/>
        <v>12</v>
      </c>
      <c r="M9" s="9" t="s">
        <v>885</v>
      </c>
      <c r="N9" s="9" t="s">
        <v>897</v>
      </c>
      <c r="O9" s="9" t="s">
        <v>894</v>
      </c>
      <c r="P9" s="9" t="s">
        <v>890</v>
      </c>
      <c r="Q9" s="9" t="s">
        <v>895</v>
      </c>
      <c r="R9" s="9" t="s">
        <v>896</v>
      </c>
      <c r="S9" s="9" t="s">
        <v>1049</v>
      </c>
      <c r="AO9" s="15"/>
    </row>
    <row r="10" spans="1:41" ht="19.899999999999999" customHeight="1" x14ac:dyDescent="0.35">
      <c r="B10" s="48" t="s">
        <v>41</v>
      </c>
      <c r="C10" s="11">
        <f>COUNTIFS(Data!T:T,stats!M10,Data!C:C,stats!B10)</f>
        <v>3</v>
      </c>
      <c r="D10" s="3">
        <f>COUNTIFS(Data!T:T,stats!N10,Data!C:C,stats!B10)</f>
        <v>0</v>
      </c>
      <c r="E10" s="3">
        <f>COUNTIFS(Data!T:T,stats!O10,Data!C:C,stats!B10)</f>
        <v>0</v>
      </c>
      <c r="F10" s="3">
        <f>COUNTIFS(Data!T:T,stats!P10,Data!C:C,stats!B10)</f>
        <v>2</v>
      </c>
      <c r="G10" s="3">
        <f>COUNTIFS(Data!T:T,stats!Q10,Data!C:C,stats!B10)</f>
        <v>0</v>
      </c>
      <c r="H10" s="3">
        <f>COUNTIFS(Data!T:T,stats!R10,Data!C:C,stats!B10)</f>
        <v>0</v>
      </c>
      <c r="I10" s="25">
        <f>COUNTIFS(Data!T:T,stats!S10,Data!C:C,stats!B10)</f>
        <v>0</v>
      </c>
      <c r="J10" s="28">
        <f t="shared" si="0"/>
        <v>5</v>
      </c>
      <c r="M10" s="9" t="s">
        <v>885</v>
      </c>
      <c r="N10" s="9" t="s">
        <v>897</v>
      </c>
      <c r="O10" s="9" t="s">
        <v>894</v>
      </c>
      <c r="P10" s="9" t="s">
        <v>890</v>
      </c>
      <c r="Q10" s="9" t="s">
        <v>895</v>
      </c>
      <c r="R10" s="9" t="s">
        <v>896</v>
      </c>
      <c r="S10" s="9" t="s">
        <v>1049</v>
      </c>
      <c r="AO10" s="15"/>
    </row>
    <row r="11" spans="1:41" ht="19.899999999999999" customHeight="1" x14ac:dyDescent="0.35">
      <c r="B11" s="48" t="s">
        <v>38</v>
      </c>
      <c r="C11" s="11">
        <f>COUNTIFS(Data!T:T,stats!M11,Data!C:C,stats!B11)</f>
        <v>1</v>
      </c>
      <c r="D11" s="3">
        <f>COUNTIFS(Data!T:T,stats!N11,Data!C:C,stats!B11)</f>
        <v>1</v>
      </c>
      <c r="E11" s="3">
        <f>COUNTIFS(Data!T:T,stats!O11,Data!C:C,stats!B11)</f>
        <v>0</v>
      </c>
      <c r="F11" s="3">
        <f>COUNTIFS(Data!T:T,stats!P11,Data!C:C,stats!B11)</f>
        <v>0</v>
      </c>
      <c r="G11" s="3">
        <f>COUNTIFS(Data!T:T,stats!Q11,Data!C:C,stats!B11)</f>
        <v>0</v>
      </c>
      <c r="H11" s="3">
        <f>COUNTIFS(Data!T:T,stats!R11,Data!C:C,stats!B11)</f>
        <v>0</v>
      </c>
      <c r="I11" s="25">
        <f>COUNTIFS(Data!T:T,stats!S11,Data!C:C,stats!B11)</f>
        <v>0</v>
      </c>
      <c r="J11" s="28">
        <f t="shared" si="0"/>
        <v>2</v>
      </c>
      <c r="M11" s="9" t="s">
        <v>885</v>
      </c>
      <c r="N11" s="9" t="s">
        <v>897</v>
      </c>
      <c r="O11" s="9" t="s">
        <v>894</v>
      </c>
      <c r="P11" s="9" t="s">
        <v>890</v>
      </c>
      <c r="Q11" s="9" t="s">
        <v>895</v>
      </c>
      <c r="R11" s="9" t="s">
        <v>896</v>
      </c>
      <c r="S11" s="9" t="s">
        <v>1049</v>
      </c>
      <c r="AO11" s="15"/>
    </row>
    <row r="12" spans="1:41" ht="19.899999999999999" customHeight="1" x14ac:dyDescent="0.35">
      <c r="B12" s="48" t="s">
        <v>45</v>
      </c>
      <c r="C12" s="11">
        <f>COUNTIFS(Data!T:T,stats!M12,Data!C:C,stats!B12)</f>
        <v>0</v>
      </c>
      <c r="D12" s="3">
        <f>COUNTIFS(Data!T:T,stats!N12,Data!C:C,stats!B12)</f>
        <v>0</v>
      </c>
      <c r="E12" s="3">
        <f>COUNTIFS(Data!T:T,stats!O12,Data!C:C,stats!B12)</f>
        <v>0</v>
      </c>
      <c r="F12" s="3">
        <f>COUNTIFS(Data!T:T,stats!P12,Data!C:C,stats!B12)</f>
        <v>0</v>
      </c>
      <c r="G12" s="3">
        <f>COUNTIFS(Data!T:T,stats!Q12,Data!C:C,stats!B12)</f>
        <v>0</v>
      </c>
      <c r="H12" s="3">
        <f>COUNTIFS(Data!T:T,stats!R12,Data!C:C,stats!B12)</f>
        <v>0</v>
      </c>
      <c r="I12" s="25">
        <f>COUNTIFS(Data!T:T,stats!S12,Data!C:C,stats!B12)</f>
        <v>0</v>
      </c>
      <c r="J12" s="28">
        <f t="shared" si="0"/>
        <v>0</v>
      </c>
      <c r="M12" s="9" t="s">
        <v>885</v>
      </c>
      <c r="N12" s="9" t="s">
        <v>897</v>
      </c>
      <c r="O12" s="9" t="s">
        <v>894</v>
      </c>
      <c r="P12" s="9" t="s">
        <v>890</v>
      </c>
      <c r="Q12" s="9" t="s">
        <v>895</v>
      </c>
      <c r="R12" s="9" t="s">
        <v>896</v>
      </c>
      <c r="S12" s="9" t="s">
        <v>1049</v>
      </c>
      <c r="AO12" s="15"/>
    </row>
    <row r="13" spans="1:41" ht="19.899999999999999" customHeight="1" x14ac:dyDescent="0.35">
      <c r="B13" s="48" t="s">
        <v>44</v>
      </c>
      <c r="C13" s="11">
        <f>COUNTIFS(Data!T:T,stats!M13,Data!C:C,stats!B13)</f>
        <v>0</v>
      </c>
      <c r="D13" s="3">
        <f>COUNTIFS(Data!T:T,stats!N13,Data!C:C,stats!B13)</f>
        <v>0</v>
      </c>
      <c r="E13" s="3">
        <f>COUNTIFS(Data!T:T,stats!O13,Data!C:C,stats!B13)</f>
        <v>0</v>
      </c>
      <c r="F13" s="3">
        <f>COUNTIFS(Data!T:T,stats!P13,Data!C:C,stats!B13)</f>
        <v>0</v>
      </c>
      <c r="G13" s="3">
        <f>COUNTIFS(Data!T:T,stats!Q13,Data!C:C,stats!B13)</f>
        <v>0</v>
      </c>
      <c r="H13" s="3">
        <f>COUNTIFS(Data!T:T,stats!R13,Data!C:C,stats!B13)</f>
        <v>0</v>
      </c>
      <c r="I13" s="25">
        <f>COUNTIFS(Data!T:T,stats!S13,Data!C:C,stats!B13)</f>
        <v>0</v>
      </c>
      <c r="J13" s="28">
        <f t="shared" si="0"/>
        <v>0</v>
      </c>
      <c r="M13" s="9" t="s">
        <v>885</v>
      </c>
      <c r="N13" s="9" t="s">
        <v>897</v>
      </c>
      <c r="O13" s="9" t="s">
        <v>894</v>
      </c>
      <c r="P13" s="9" t="s">
        <v>890</v>
      </c>
      <c r="Q13" s="9" t="s">
        <v>895</v>
      </c>
      <c r="R13" s="9" t="s">
        <v>896</v>
      </c>
      <c r="S13" s="9" t="s">
        <v>1049</v>
      </c>
      <c r="AO13" s="15"/>
    </row>
    <row r="14" spans="1:41" ht="19.899999999999999" customHeight="1" x14ac:dyDescent="0.35">
      <c r="B14" s="48" t="s">
        <v>42</v>
      </c>
      <c r="C14" s="11">
        <f>COUNTIFS(Data!T:T,stats!M14,Data!C:C,stats!B14)</f>
        <v>0</v>
      </c>
      <c r="D14" s="3">
        <f>COUNTIFS(Data!T:T,stats!N14,Data!C:C,stats!B14)</f>
        <v>0</v>
      </c>
      <c r="E14" s="3">
        <f>COUNTIFS(Data!T:T,stats!O14,Data!C:C,stats!B14)</f>
        <v>0</v>
      </c>
      <c r="F14" s="3">
        <f>COUNTIFS(Data!T:T,stats!P14,Data!C:C,stats!B14)</f>
        <v>0</v>
      </c>
      <c r="G14" s="3">
        <f>COUNTIFS(Data!T:T,stats!Q14,Data!C:C,stats!B14)</f>
        <v>0</v>
      </c>
      <c r="H14" s="3">
        <f>COUNTIFS(Data!T:T,stats!R14,Data!C:C,stats!B14)</f>
        <v>0</v>
      </c>
      <c r="I14" s="25">
        <f>COUNTIFS(Data!T:T,stats!S14,Data!C:C,stats!B14)</f>
        <v>0</v>
      </c>
      <c r="J14" s="28">
        <f t="shared" si="0"/>
        <v>0</v>
      </c>
      <c r="M14" s="9" t="s">
        <v>885</v>
      </c>
      <c r="N14" s="9" t="s">
        <v>897</v>
      </c>
      <c r="O14" s="9" t="s">
        <v>894</v>
      </c>
      <c r="P14" s="9" t="s">
        <v>890</v>
      </c>
      <c r="Q14" s="9" t="s">
        <v>895</v>
      </c>
      <c r="R14" s="9" t="s">
        <v>896</v>
      </c>
      <c r="S14" s="9" t="s">
        <v>1049</v>
      </c>
      <c r="AO14" s="15"/>
    </row>
    <row r="15" spans="1:41" ht="19.899999999999999" customHeight="1" x14ac:dyDescent="0.35">
      <c r="B15" s="48" t="s">
        <v>48</v>
      </c>
      <c r="C15" s="11">
        <f>COUNTIFS(Data!T:T,stats!M15,Data!C:C,stats!B15)</f>
        <v>2</v>
      </c>
      <c r="D15" s="3">
        <f>COUNTIFS(Data!T:T,stats!N15,Data!C:C,stats!B15)</f>
        <v>0</v>
      </c>
      <c r="E15" s="3">
        <f>COUNTIFS(Data!T:T,stats!O15,Data!C:C,stats!B15)</f>
        <v>0</v>
      </c>
      <c r="F15" s="3">
        <f>COUNTIFS(Data!T:T,stats!P15,Data!C:C,stats!B15)</f>
        <v>0</v>
      </c>
      <c r="G15" s="3">
        <f>COUNTIFS(Data!T:T,stats!Q15,Data!C:C,stats!B15)</f>
        <v>0</v>
      </c>
      <c r="H15" s="3">
        <f>COUNTIFS(Data!T:T,stats!R15,Data!C:C,stats!B15)</f>
        <v>0</v>
      </c>
      <c r="I15" s="25">
        <f>COUNTIFS(Data!T:T,stats!S15,Data!C:C,stats!B15)</f>
        <v>0</v>
      </c>
      <c r="J15" s="28">
        <f t="shared" si="0"/>
        <v>2</v>
      </c>
      <c r="M15" s="9" t="s">
        <v>885</v>
      </c>
      <c r="N15" s="9" t="s">
        <v>897</v>
      </c>
      <c r="O15" s="9" t="s">
        <v>894</v>
      </c>
      <c r="P15" s="9" t="s">
        <v>890</v>
      </c>
      <c r="Q15" s="9" t="s">
        <v>895</v>
      </c>
      <c r="R15" s="9" t="s">
        <v>896</v>
      </c>
      <c r="S15" s="9" t="s">
        <v>1049</v>
      </c>
      <c r="AO15" s="15"/>
    </row>
    <row r="16" spans="1:41" ht="19.899999999999999" customHeight="1" x14ac:dyDescent="0.35">
      <c r="B16" s="48" t="s">
        <v>49</v>
      </c>
      <c r="C16" s="11">
        <f>COUNTIFS(Data!T:T,stats!M16,Data!C:C,stats!B16)</f>
        <v>1</v>
      </c>
      <c r="D16" s="3">
        <f>COUNTIFS(Data!T:T,stats!N16,Data!C:C,stats!B16)</f>
        <v>0</v>
      </c>
      <c r="E16" s="3">
        <f>COUNTIFS(Data!T:T,stats!O16,Data!C:C,stats!B16)</f>
        <v>0</v>
      </c>
      <c r="F16" s="3">
        <f>COUNTIFS(Data!T:T,stats!P16,Data!C:C,stats!B16)</f>
        <v>0</v>
      </c>
      <c r="G16" s="3">
        <f>COUNTIFS(Data!T:T,stats!Q16,Data!C:C,stats!B16)</f>
        <v>0</v>
      </c>
      <c r="H16" s="3">
        <f>COUNTIFS(Data!T:T,stats!R16,Data!C:C,stats!B16)</f>
        <v>0</v>
      </c>
      <c r="I16" s="25">
        <f>COUNTIFS(Data!T:T,stats!S16,Data!C:C,stats!B16)</f>
        <v>0</v>
      </c>
      <c r="J16" s="28">
        <f t="shared" si="0"/>
        <v>1</v>
      </c>
      <c r="M16" s="9" t="s">
        <v>885</v>
      </c>
      <c r="N16" s="9" t="s">
        <v>897</v>
      </c>
      <c r="O16" s="9" t="s">
        <v>894</v>
      </c>
      <c r="P16" s="9" t="s">
        <v>890</v>
      </c>
      <c r="Q16" s="9" t="s">
        <v>895</v>
      </c>
      <c r="R16" s="9" t="s">
        <v>896</v>
      </c>
      <c r="S16" s="9" t="s">
        <v>1049</v>
      </c>
      <c r="AO16" s="15"/>
    </row>
    <row r="17" spans="1:41" ht="19.899999999999999" customHeight="1" x14ac:dyDescent="0.35">
      <c r="B17" s="48" t="s">
        <v>54</v>
      </c>
      <c r="C17" s="11">
        <f>COUNTIFS(Data!T:T,stats!M17,Data!C:C,stats!B17)</f>
        <v>0</v>
      </c>
      <c r="D17" s="3">
        <f>COUNTIFS(Data!T:T,stats!N17,Data!C:C,stats!B17)</f>
        <v>0</v>
      </c>
      <c r="E17" s="3">
        <f>COUNTIFS(Data!T:T,stats!O17,Data!C:C,stats!B17)</f>
        <v>0</v>
      </c>
      <c r="F17" s="3">
        <f>COUNTIFS(Data!T:T,stats!P17,Data!C:C,stats!B17)</f>
        <v>0</v>
      </c>
      <c r="G17" s="3">
        <f>COUNTIFS(Data!T:T,stats!Q17,Data!C:C,stats!B17)</f>
        <v>0</v>
      </c>
      <c r="H17" s="3">
        <f>COUNTIFS(Data!T:T,stats!R17,Data!C:C,stats!B17)</f>
        <v>0</v>
      </c>
      <c r="I17" s="25">
        <f>COUNTIFS(Data!T:T,stats!S17,Data!C:C,stats!B17)</f>
        <v>0</v>
      </c>
      <c r="J17" s="28">
        <f t="shared" si="0"/>
        <v>0</v>
      </c>
      <c r="M17" s="9" t="s">
        <v>885</v>
      </c>
      <c r="N17" s="9" t="s">
        <v>897</v>
      </c>
      <c r="O17" s="9" t="s">
        <v>894</v>
      </c>
      <c r="P17" s="9" t="s">
        <v>890</v>
      </c>
      <c r="Q17" s="9" t="s">
        <v>895</v>
      </c>
      <c r="R17" s="9" t="s">
        <v>896</v>
      </c>
      <c r="S17" s="9" t="s">
        <v>1049</v>
      </c>
      <c r="AO17" s="15"/>
    </row>
    <row r="18" spans="1:41" ht="19.899999999999999" customHeight="1" x14ac:dyDescent="0.35">
      <c r="B18" s="48" t="s">
        <v>47</v>
      </c>
      <c r="C18" s="11">
        <f>COUNTIFS(Data!T:T,stats!M18,Data!C:C,stats!B18)</f>
        <v>1</v>
      </c>
      <c r="D18" s="3">
        <f>COUNTIFS(Data!T:T,stats!N18,Data!C:C,stats!B18)</f>
        <v>0</v>
      </c>
      <c r="E18" s="3">
        <f>COUNTIFS(Data!T:T,stats!O18,Data!C:C,stats!B18)</f>
        <v>0</v>
      </c>
      <c r="F18" s="3">
        <f>COUNTIFS(Data!T:T,stats!P18,Data!C:C,stats!B18)</f>
        <v>0</v>
      </c>
      <c r="G18" s="3">
        <f>COUNTIFS(Data!T:T,stats!Q18,Data!C:C,stats!B18)</f>
        <v>0</v>
      </c>
      <c r="H18" s="3">
        <f>COUNTIFS(Data!T:T,stats!R18,Data!C:C,stats!B18)</f>
        <v>0</v>
      </c>
      <c r="I18" s="25">
        <f>COUNTIFS(Data!T:T,stats!S18,Data!C:C,stats!B18)</f>
        <v>0</v>
      </c>
      <c r="J18" s="28">
        <f t="shared" si="0"/>
        <v>1</v>
      </c>
      <c r="M18" s="9" t="s">
        <v>885</v>
      </c>
      <c r="N18" s="9" t="s">
        <v>897</v>
      </c>
      <c r="O18" s="9" t="s">
        <v>894</v>
      </c>
      <c r="P18" s="9" t="s">
        <v>890</v>
      </c>
      <c r="Q18" s="9" t="s">
        <v>895</v>
      </c>
      <c r="R18" s="9" t="s">
        <v>896</v>
      </c>
      <c r="S18" s="9" t="s">
        <v>1049</v>
      </c>
      <c r="AO18" s="111"/>
    </row>
    <row r="19" spans="1:41" ht="19.899999999999999" customHeight="1" x14ac:dyDescent="0.35">
      <c r="B19" s="48" t="s">
        <v>43</v>
      </c>
      <c r="C19" s="11">
        <f>COUNTIFS(Data!T:T,stats!M19,Data!C:C,stats!B19)</f>
        <v>1</v>
      </c>
      <c r="D19" s="3">
        <f>COUNTIFS(Data!T:T,stats!N19,Data!C:C,stats!B19)</f>
        <v>0</v>
      </c>
      <c r="E19" s="3">
        <f>COUNTIFS(Data!T:T,stats!O19,Data!C:C,stats!B19)</f>
        <v>0</v>
      </c>
      <c r="F19" s="3">
        <f>COUNTIFS(Data!T:T,stats!P19,Data!C:C,stats!B19)</f>
        <v>0</v>
      </c>
      <c r="G19" s="3">
        <f>COUNTIFS(Data!T:T,stats!Q19,Data!C:C,stats!B19)</f>
        <v>0</v>
      </c>
      <c r="H19" s="3">
        <f>COUNTIFS(Data!T:T,stats!R19,Data!C:C,stats!B19)</f>
        <v>0</v>
      </c>
      <c r="I19" s="25">
        <f>COUNTIFS(Data!T:T,stats!S19,Data!C:C,stats!B19)</f>
        <v>0</v>
      </c>
      <c r="J19" s="28">
        <f t="shared" si="0"/>
        <v>1</v>
      </c>
      <c r="M19" s="9" t="s">
        <v>885</v>
      </c>
      <c r="N19" s="9" t="s">
        <v>897</v>
      </c>
      <c r="O19" s="9" t="s">
        <v>894</v>
      </c>
      <c r="P19" s="9" t="s">
        <v>890</v>
      </c>
      <c r="Q19" s="9" t="s">
        <v>895</v>
      </c>
      <c r="R19" s="9" t="s">
        <v>896</v>
      </c>
      <c r="S19" s="9" t="s">
        <v>1049</v>
      </c>
      <c r="AO19" s="15"/>
    </row>
    <row r="20" spans="1:41" ht="19.899999999999999" customHeight="1" x14ac:dyDescent="0.35">
      <c r="B20" s="48" t="s">
        <v>46</v>
      </c>
      <c r="C20" s="11">
        <f>COUNTIFS(Data!T:T,stats!M20,Data!C:C,stats!B20)</f>
        <v>7</v>
      </c>
      <c r="D20" s="3">
        <f>COUNTIFS(Data!T:T,stats!N20,Data!C:C,stats!B20)</f>
        <v>0</v>
      </c>
      <c r="E20" s="3">
        <f>COUNTIFS(Data!T:T,stats!O20,Data!C:C,stats!B20)</f>
        <v>0</v>
      </c>
      <c r="F20" s="3">
        <f>COUNTIFS(Data!T:T,stats!P20,Data!C:C,stats!B20)</f>
        <v>0</v>
      </c>
      <c r="G20" s="3">
        <f>COUNTIFS(Data!T:T,stats!Q20,Data!C:C,stats!B20)</f>
        <v>0</v>
      </c>
      <c r="H20" s="3">
        <f>COUNTIFS(Data!T:T,stats!R20,Data!C:C,stats!B20)</f>
        <v>0</v>
      </c>
      <c r="I20" s="25">
        <f>COUNTIFS(Data!T:T,stats!S20,Data!C:C,stats!B20)</f>
        <v>0</v>
      </c>
      <c r="J20" s="28">
        <f t="shared" si="0"/>
        <v>7</v>
      </c>
      <c r="M20" s="9" t="s">
        <v>885</v>
      </c>
      <c r="N20" s="9" t="s">
        <v>897</v>
      </c>
      <c r="O20" s="9" t="s">
        <v>894</v>
      </c>
      <c r="P20" s="9" t="s">
        <v>890</v>
      </c>
      <c r="Q20" s="9" t="s">
        <v>895</v>
      </c>
      <c r="R20" s="9" t="s">
        <v>896</v>
      </c>
      <c r="S20" s="9" t="s">
        <v>1049</v>
      </c>
      <c r="AO20" s="15"/>
    </row>
    <row r="21" spans="1:41" ht="19.899999999999999" customHeight="1" x14ac:dyDescent="0.35">
      <c r="B21" s="48" t="s">
        <v>52</v>
      </c>
      <c r="C21" s="11">
        <f>COUNTIFS(Data!T:T,stats!M21,Data!C:C,stats!B21)</f>
        <v>0</v>
      </c>
      <c r="D21" s="3">
        <f>COUNTIFS(Data!T:T,stats!N21,Data!C:C,stats!B21)</f>
        <v>0</v>
      </c>
      <c r="E21" s="3">
        <f>COUNTIFS(Data!T:T,stats!O21,Data!C:C,stats!B21)</f>
        <v>0</v>
      </c>
      <c r="F21" s="3">
        <f>COUNTIFS(Data!T:T,stats!P21,Data!C:C,stats!B21)</f>
        <v>1</v>
      </c>
      <c r="G21" s="3">
        <f>COUNTIFS(Data!T:T,stats!Q21,Data!C:C,stats!B21)</f>
        <v>0</v>
      </c>
      <c r="H21" s="3">
        <f>COUNTIFS(Data!T:T,stats!R21,Data!C:C,stats!B21)</f>
        <v>0</v>
      </c>
      <c r="I21" s="25">
        <f>COUNTIFS(Data!T:T,stats!S21,Data!C:C,stats!B21)</f>
        <v>0</v>
      </c>
      <c r="J21" s="28">
        <f t="shared" si="0"/>
        <v>1</v>
      </c>
      <c r="M21" s="9" t="s">
        <v>885</v>
      </c>
      <c r="N21" s="9" t="s">
        <v>897</v>
      </c>
      <c r="O21" s="9" t="s">
        <v>894</v>
      </c>
      <c r="P21" s="9" t="s">
        <v>890</v>
      </c>
      <c r="Q21" s="9" t="s">
        <v>895</v>
      </c>
      <c r="R21" s="9" t="s">
        <v>896</v>
      </c>
      <c r="S21" s="9" t="s">
        <v>1049</v>
      </c>
      <c r="AO21" s="15"/>
    </row>
    <row r="22" spans="1:41" ht="19.899999999999999" customHeight="1" x14ac:dyDescent="0.35">
      <c r="B22" s="48" t="s">
        <v>55</v>
      </c>
      <c r="C22" s="11">
        <f>COUNTIFS(Data!T:T,stats!M22,Data!C:C,stats!B22)</f>
        <v>0</v>
      </c>
      <c r="D22" s="3">
        <f>COUNTIFS(Data!T:T,stats!N22,Data!C:C,stats!B22)</f>
        <v>0</v>
      </c>
      <c r="E22" s="3">
        <f>COUNTIFS(Data!T:T,stats!O22,Data!C:C,stats!B22)</f>
        <v>0</v>
      </c>
      <c r="F22" s="3">
        <f>COUNTIFS(Data!T:T,stats!P22,Data!C:C,stats!B22)</f>
        <v>0</v>
      </c>
      <c r="G22" s="3">
        <f>COUNTIFS(Data!T:T,stats!Q22,Data!C:C,stats!B22)</f>
        <v>0</v>
      </c>
      <c r="H22" s="3">
        <f>COUNTIFS(Data!T:T,stats!R22,Data!C:C,stats!B22)</f>
        <v>0</v>
      </c>
      <c r="I22" s="25">
        <f>COUNTIFS(Data!T:T,stats!S22,Data!C:C,stats!B22)</f>
        <v>0</v>
      </c>
      <c r="J22" s="28">
        <f t="shared" si="0"/>
        <v>0</v>
      </c>
      <c r="M22" s="9" t="s">
        <v>885</v>
      </c>
      <c r="N22" s="9" t="s">
        <v>897</v>
      </c>
      <c r="O22" s="9" t="s">
        <v>894</v>
      </c>
      <c r="P22" s="9" t="s">
        <v>890</v>
      </c>
      <c r="Q22" s="9" t="s">
        <v>895</v>
      </c>
      <c r="R22" s="9" t="s">
        <v>896</v>
      </c>
      <c r="S22" s="9" t="s">
        <v>1049</v>
      </c>
      <c r="AO22" s="15"/>
    </row>
    <row r="23" spans="1:41" ht="19.899999999999999" customHeight="1" x14ac:dyDescent="0.35">
      <c r="B23" s="48" t="s">
        <v>53</v>
      </c>
      <c r="C23" s="11">
        <f>COUNTIFS(Data!T:T,stats!M23,Data!C:C,stats!B23)</f>
        <v>0</v>
      </c>
      <c r="D23" s="3">
        <f>COUNTIFS(Data!T:T,stats!N23,Data!C:C,stats!B23)</f>
        <v>0</v>
      </c>
      <c r="E23" s="3">
        <f>COUNTIFS(Data!T:T,stats!O23,Data!C:C,stats!B23)</f>
        <v>0</v>
      </c>
      <c r="F23" s="3">
        <f>COUNTIFS(Data!T:T,stats!P23,Data!C:C,stats!B23)</f>
        <v>0</v>
      </c>
      <c r="G23" s="3">
        <f>COUNTIFS(Data!T:T,stats!Q23,Data!C:C,stats!B23)</f>
        <v>0</v>
      </c>
      <c r="H23" s="3">
        <f>COUNTIFS(Data!T:T,stats!R23,Data!C:C,stats!B23)</f>
        <v>0</v>
      </c>
      <c r="I23" s="25">
        <f>COUNTIFS(Data!T:T,stats!S23,Data!C:C,stats!B23)</f>
        <v>0</v>
      </c>
      <c r="J23" s="28">
        <f t="shared" si="0"/>
        <v>0</v>
      </c>
      <c r="M23" s="9" t="s">
        <v>885</v>
      </c>
      <c r="N23" s="9" t="s">
        <v>897</v>
      </c>
      <c r="O23" s="9" t="s">
        <v>894</v>
      </c>
      <c r="P23" s="9" t="s">
        <v>890</v>
      </c>
      <c r="Q23" s="9" t="s">
        <v>895</v>
      </c>
      <c r="R23" s="9" t="s">
        <v>896</v>
      </c>
      <c r="S23" s="9" t="s">
        <v>1049</v>
      </c>
      <c r="AO23" s="15"/>
    </row>
    <row r="24" spans="1:41" ht="19.899999999999999" customHeight="1" thickBot="1" x14ac:dyDescent="0.4">
      <c r="B24" s="48" t="s">
        <v>51</v>
      </c>
      <c r="C24" s="11">
        <f>COUNTIFS(Data!T:T,stats!M24,Data!C:C,stats!B24)</f>
        <v>3</v>
      </c>
      <c r="D24" s="3">
        <f>COUNTIFS(Data!T:T,stats!N24,Data!C:C,stats!B24)</f>
        <v>0</v>
      </c>
      <c r="E24" s="3">
        <f>COUNTIFS(Data!T:T,stats!O24,Data!C:C,stats!B24)</f>
        <v>0</v>
      </c>
      <c r="F24" s="3">
        <f>COUNTIFS(Data!T:T,stats!P24,Data!C:C,stats!B24)</f>
        <v>0</v>
      </c>
      <c r="G24" s="3">
        <f>COUNTIFS(Data!T:T,stats!Q24,Data!C:C,stats!B24)</f>
        <v>0</v>
      </c>
      <c r="H24" s="3">
        <f>COUNTIFS(Data!T:T,stats!R24,Data!C:C,stats!B24)</f>
        <v>0</v>
      </c>
      <c r="I24" s="25">
        <f>COUNTIFS(Data!T:T,stats!S24,Data!C:C,stats!B24)</f>
        <v>0</v>
      </c>
      <c r="J24" s="28">
        <f t="shared" si="0"/>
        <v>3</v>
      </c>
      <c r="M24" s="9" t="s">
        <v>885</v>
      </c>
      <c r="N24" s="9" t="s">
        <v>897</v>
      </c>
      <c r="O24" s="9" t="s">
        <v>894</v>
      </c>
      <c r="P24" s="9" t="s">
        <v>890</v>
      </c>
      <c r="Q24" s="9" t="s">
        <v>895</v>
      </c>
      <c r="R24" s="9" t="s">
        <v>896</v>
      </c>
      <c r="S24" s="9" t="s">
        <v>1049</v>
      </c>
      <c r="AO24" s="15"/>
    </row>
    <row r="25" spans="1:41" ht="19.899999999999999" customHeight="1" thickBot="1" x14ac:dyDescent="0.4">
      <c r="B25" s="49" t="s">
        <v>35</v>
      </c>
      <c r="C25" s="34">
        <f>COUNTIFS(Data!T:T,stats!M25,Data!C:C,stats!B25)</f>
        <v>16</v>
      </c>
      <c r="D25" s="30">
        <f>COUNTIFS(Data!T:T,stats!N25,Data!C:C,stats!B25)</f>
        <v>0</v>
      </c>
      <c r="E25" s="30">
        <f>COUNTIFS(Data!T:T,stats!O25,Data!C:C,stats!B25)</f>
        <v>0</v>
      </c>
      <c r="F25" s="30">
        <f>COUNTIFS(Data!T:T,stats!P25,Data!C:C,stats!B25)</f>
        <v>0</v>
      </c>
      <c r="G25" s="30">
        <f>COUNTIFS(Data!T:T,stats!Q25,Data!C:C,stats!B25)</f>
        <v>0</v>
      </c>
      <c r="H25" s="30">
        <f>COUNTIFS(Data!T:T,stats!R25,Data!C:C,stats!B25)</f>
        <v>0</v>
      </c>
      <c r="I25" s="31">
        <f>COUNTIFS(Data!T:T,stats!S25,Data!C:C,stats!B25)</f>
        <v>0</v>
      </c>
      <c r="J25" s="29">
        <f t="shared" si="0"/>
        <v>16</v>
      </c>
      <c r="M25" s="9" t="s">
        <v>885</v>
      </c>
      <c r="N25" s="9" t="s">
        <v>897</v>
      </c>
      <c r="O25" s="9" t="s">
        <v>894</v>
      </c>
      <c r="P25" s="9" t="s">
        <v>890</v>
      </c>
      <c r="Q25" s="9" t="s">
        <v>895</v>
      </c>
      <c r="R25" s="9" t="s">
        <v>896</v>
      </c>
      <c r="S25" s="9" t="s">
        <v>1049</v>
      </c>
      <c r="AO25" s="17">
        <v>2</v>
      </c>
    </row>
    <row r="26" spans="1:41" ht="19.899999999999999" customHeight="1" thickBot="1" x14ac:dyDescent="0.4">
      <c r="B26" s="26" t="s">
        <v>1299</v>
      </c>
      <c r="C26" s="35">
        <f t="shared" ref="C26:J26" si="1">SUM(C5:C25)</f>
        <v>173</v>
      </c>
      <c r="D26" s="32">
        <f t="shared" si="1"/>
        <v>4</v>
      </c>
      <c r="E26" s="32">
        <f t="shared" si="1"/>
        <v>11</v>
      </c>
      <c r="F26" s="32">
        <f t="shared" si="1"/>
        <v>7</v>
      </c>
      <c r="G26" s="32">
        <f t="shared" si="1"/>
        <v>2</v>
      </c>
      <c r="H26" s="32">
        <f t="shared" si="1"/>
        <v>0</v>
      </c>
      <c r="I26" s="33">
        <f t="shared" si="1"/>
        <v>0</v>
      </c>
      <c r="J26" s="2">
        <f t="shared" si="1"/>
        <v>197</v>
      </c>
      <c r="M26" s="9"/>
      <c r="N26" s="9"/>
      <c r="O26" s="9"/>
      <c r="P26" s="9"/>
      <c r="Q26" s="9"/>
      <c r="R26" s="9"/>
      <c r="S26" s="9"/>
    </row>
    <row r="27" spans="1:41" s="13" customFormat="1" ht="40.15" customHeight="1" thickBot="1" x14ac:dyDescent="0.4">
      <c r="A27" s="16"/>
      <c r="B27" s="137" t="s">
        <v>1300</v>
      </c>
      <c r="C27" s="138"/>
      <c r="D27" s="138"/>
      <c r="E27" s="138"/>
      <c r="F27" s="138"/>
      <c r="G27" s="138"/>
      <c r="H27" s="138"/>
      <c r="I27" s="138"/>
      <c r="J27" s="139"/>
      <c r="M27" s="14"/>
      <c r="N27" s="14"/>
      <c r="O27" s="14"/>
      <c r="P27" s="14"/>
      <c r="Q27" s="14"/>
      <c r="R27" s="14"/>
      <c r="S27" s="14"/>
      <c r="Z27" s="4"/>
      <c r="AA27" s="4"/>
      <c r="AB27" s="4"/>
      <c r="AC27" s="4"/>
      <c r="AN27"/>
      <c r="AO27" s="113"/>
    </row>
    <row r="28" spans="1:41" ht="19.899999999999999" customHeight="1" thickBot="1" x14ac:dyDescent="0.4">
      <c r="H28" s="4"/>
      <c r="M28" s="9"/>
      <c r="N28" s="9"/>
      <c r="O28" s="9"/>
      <c r="P28" s="9"/>
      <c r="Q28" s="9"/>
      <c r="R28" s="9"/>
      <c r="S28" s="9"/>
    </row>
    <row r="29" spans="1:41" ht="19.899999999999999" customHeight="1" thickBot="1" x14ac:dyDescent="0.4">
      <c r="A29" s="17">
        <v>2</v>
      </c>
      <c r="B29" s="140" t="s">
        <v>1340</v>
      </c>
      <c r="C29" s="141"/>
      <c r="D29" s="141"/>
      <c r="E29" s="141"/>
      <c r="F29" s="141"/>
      <c r="G29" s="141"/>
      <c r="H29" s="141"/>
      <c r="I29" s="141"/>
      <c r="J29" s="142"/>
      <c r="M29" s="9"/>
      <c r="N29" s="9"/>
      <c r="O29" s="9"/>
      <c r="P29" s="9"/>
      <c r="Q29" s="9"/>
      <c r="R29" s="9"/>
      <c r="S29" s="9"/>
    </row>
    <row r="30" spans="1:41" ht="19.899999999999999" customHeight="1" thickBot="1" x14ac:dyDescent="0.4">
      <c r="A30" s="17" t="s">
        <v>15</v>
      </c>
      <c r="B30" s="149" t="s">
        <v>1310</v>
      </c>
      <c r="C30" s="150"/>
      <c r="D30" s="150"/>
      <c r="E30" s="150"/>
      <c r="F30" s="150"/>
      <c r="G30" s="150"/>
      <c r="H30" s="150"/>
      <c r="I30" s="150"/>
      <c r="J30" s="151"/>
      <c r="M30" s="9"/>
      <c r="N30" s="9"/>
      <c r="O30" s="9"/>
      <c r="P30" s="9"/>
      <c r="Q30" s="9"/>
      <c r="R30" s="9"/>
      <c r="S30" s="9"/>
    </row>
    <row r="31" spans="1:41" ht="19.899999999999999" customHeight="1" thickBot="1" x14ac:dyDescent="0.4">
      <c r="B31" s="50"/>
      <c r="C31" s="54" t="s">
        <v>885</v>
      </c>
      <c r="D31" s="55" t="s">
        <v>897</v>
      </c>
      <c r="E31" s="55" t="s">
        <v>894</v>
      </c>
      <c r="F31" s="55" t="s">
        <v>890</v>
      </c>
      <c r="G31" s="55" t="s">
        <v>895</v>
      </c>
      <c r="H31" s="55" t="s">
        <v>896</v>
      </c>
      <c r="I31" s="56" t="s">
        <v>1049</v>
      </c>
      <c r="J31" s="26" t="s">
        <v>1299</v>
      </c>
      <c r="M31" s="9"/>
      <c r="N31" s="9"/>
      <c r="O31" s="9"/>
      <c r="P31" s="9"/>
      <c r="Q31" s="9"/>
      <c r="R31" s="9"/>
      <c r="S31" s="9"/>
    </row>
    <row r="32" spans="1:41" ht="19.899999999999999" customHeight="1" x14ac:dyDescent="0.35">
      <c r="B32" s="52" t="s">
        <v>1209</v>
      </c>
      <c r="C32" s="23">
        <f>COUNTIFS(Data!T:T,stats!M32,Data!D:D,stats!B32)</f>
        <v>126</v>
      </c>
      <c r="D32" s="6">
        <f>COUNTIFS(Data!T:T,stats!N32,Data!D:D,stats!B32)</f>
        <v>3</v>
      </c>
      <c r="E32" s="6">
        <f>COUNTIFS(Data!T:T,stats!O32,Data!D:D,stats!B32)</f>
        <v>11</v>
      </c>
      <c r="F32" s="6">
        <f>COUNTIFS(Data!T:T,stats!P32,Data!D:D,stats!B32)</f>
        <v>1</v>
      </c>
      <c r="G32" s="6">
        <f>COUNTIFS(Data!T:T,stats!Q32,Data!D:D,stats!B32)</f>
        <v>2</v>
      </c>
      <c r="H32" s="6">
        <f>COUNTIFS(Data!T:T,stats!R32,Data!D:D,stats!B32)</f>
        <v>0</v>
      </c>
      <c r="I32" s="24">
        <f>COUNTIFS(Data!T:T,stats!S32,Data!D:D,stats!B32)</f>
        <v>0</v>
      </c>
      <c r="J32" s="27">
        <f>SUM(C32:I32)</f>
        <v>143</v>
      </c>
      <c r="M32" s="9" t="s">
        <v>885</v>
      </c>
      <c r="N32" s="9" t="s">
        <v>897</v>
      </c>
      <c r="O32" s="9" t="s">
        <v>894</v>
      </c>
      <c r="P32" s="9" t="s">
        <v>890</v>
      </c>
      <c r="Q32" s="9" t="s">
        <v>895</v>
      </c>
      <c r="R32" s="9" t="s">
        <v>896</v>
      </c>
      <c r="S32" s="9" t="s">
        <v>1049</v>
      </c>
    </row>
    <row r="33" spans="1:41" ht="19.899999999999999" customHeight="1" x14ac:dyDescent="0.35">
      <c r="B33" s="37" t="s">
        <v>1210</v>
      </c>
      <c r="C33" s="11">
        <f>COUNTIFS(Data!T:T,stats!M33,Data!D:D,stats!B33)</f>
        <v>18</v>
      </c>
      <c r="D33" s="3">
        <f>COUNTIFS(Data!T:T,stats!N33,Data!D:D,stats!B33)</f>
        <v>1</v>
      </c>
      <c r="E33" s="3">
        <f>COUNTIFS(Data!T:T,stats!O33,Data!D:D,stats!B33)</f>
        <v>0</v>
      </c>
      <c r="F33" s="3">
        <f>COUNTIFS(Data!T:T,stats!P33,Data!D:D,stats!B33)</f>
        <v>5</v>
      </c>
      <c r="G33" s="3">
        <f>COUNTIFS(Data!T:T,stats!Q33,Data!D:D,stats!B33)</f>
        <v>0</v>
      </c>
      <c r="H33" s="3">
        <f>COUNTIFS(Data!T:T,stats!R33,Data!D:D,stats!B33)</f>
        <v>0</v>
      </c>
      <c r="I33" s="25">
        <f>COUNTIFS(Data!T:T,stats!S33,Data!D:D,stats!B33)</f>
        <v>0</v>
      </c>
      <c r="J33" s="27">
        <f>SUM(C33:I33)</f>
        <v>24</v>
      </c>
      <c r="M33" s="9" t="s">
        <v>885</v>
      </c>
      <c r="N33" s="9" t="s">
        <v>897</v>
      </c>
      <c r="O33" s="9" t="s">
        <v>894</v>
      </c>
      <c r="P33" s="9" t="s">
        <v>890</v>
      </c>
      <c r="Q33" s="9" t="s">
        <v>895</v>
      </c>
      <c r="R33" s="9" t="s">
        <v>896</v>
      </c>
      <c r="S33" s="9" t="s">
        <v>1049</v>
      </c>
    </row>
    <row r="34" spans="1:41" ht="19.899999999999999" customHeight="1" x14ac:dyDescent="0.35">
      <c r="B34" s="37" t="s">
        <v>1212</v>
      </c>
      <c r="C34" s="11">
        <f>COUNTIFS(Data!T:T,stats!M34,Data!D:D,stats!B34)</f>
        <v>2</v>
      </c>
      <c r="D34" s="3">
        <f>COUNTIFS(Data!T:T,stats!N34,Data!D:D,stats!B34)</f>
        <v>0</v>
      </c>
      <c r="E34" s="3">
        <f>COUNTIFS(Data!T:T,stats!O34,Data!D:D,stats!B34)</f>
        <v>0</v>
      </c>
      <c r="F34" s="3">
        <f>COUNTIFS(Data!T:T,stats!P34,Data!D:D,stats!B34)</f>
        <v>0</v>
      </c>
      <c r="G34" s="3">
        <f>COUNTIFS(Data!T:T,stats!Q34,Data!D:D,stats!B34)</f>
        <v>0</v>
      </c>
      <c r="H34" s="3">
        <f>COUNTIFS(Data!T:T,stats!R34,Data!D:D,stats!B34)</f>
        <v>0</v>
      </c>
      <c r="I34" s="25">
        <f>COUNTIFS(Data!T:T,stats!S34,Data!D:D,stats!B34)</f>
        <v>0</v>
      </c>
      <c r="J34" s="27">
        <f>SUM(C34:I34)</f>
        <v>2</v>
      </c>
      <c r="M34" s="9" t="s">
        <v>885</v>
      </c>
      <c r="N34" s="9" t="s">
        <v>897</v>
      </c>
      <c r="O34" s="9" t="s">
        <v>894</v>
      </c>
      <c r="P34" s="9" t="s">
        <v>890</v>
      </c>
      <c r="Q34" s="9" t="s">
        <v>895</v>
      </c>
      <c r="R34" s="9" t="s">
        <v>896</v>
      </c>
      <c r="S34" s="9" t="s">
        <v>1049</v>
      </c>
    </row>
    <row r="35" spans="1:41" ht="19.899999999999999" customHeight="1" x14ac:dyDescent="0.35">
      <c r="B35" s="37" t="s">
        <v>1211</v>
      </c>
      <c r="C35" s="11">
        <f>COUNTIFS(Data!T:T,stats!M35,Data!D:D,stats!B35)</f>
        <v>11</v>
      </c>
      <c r="D35" s="3">
        <f>COUNTIFS(Data!T:T,stats!N35,Data!D:D,stats!B35)</f>
        <v>0</v>
      </c>
      <c r="E35" s="3">
        <f>COUNTIFS(Data!T:T,stats!O35,Data!D:D,stats!B35)</f>
        <v>0</v>
      </c>
      <c r="F35" s="3">
        <f>COUNTIFS(Data!T:T,stats!P35,Data!D:D,stats!B35)</f>
        <v>1</v>
      </c>
      <c r="G35" s="3">
        <f>COUNTIFS(Data!T:T,stats!Q35,Data!D:D,stats!B35)</f>
        <v>0</v>
      </c>
      <c r="H35" s="3">
        <f>COUNTIFS(Data!T:T,stats!R35,Data!D:D,stats!B35)</f>
        <v>0</v>
      </c>
      <c r="I35" s="25">
        <f>COUNTIFS(Data!T:T,stats!S35,Data!D:D,stats!B35)</f>
        <v>0</v>
      </c>
      <c r="J35" s="27">
        <f>SUM(C35:I35)</f>
        <v>12</v>
      </c>
      <c r="M35" s="9" t="s">
        <v>885</v>
      </c>
      <c r="N35" s="9" t="s">
        <v>897</v>
      </c>
      <c r="O35" s="9" t="s">
        <v>894</v>
      </c>
      <c r="P35" s="9" t="s">
        <v>890</v>
      </c>
      <c r="Q35" s="9" t="s">
        <v>895</v>
      </c>
      <c r="R35" s="9" t="s">
        <v>896</v>
      </c>
      <c r="S35" s="9" t="s">
        <v>1049</v>
      </c>
    </row>
    <row r="36" spans="1:41" ht="19.899999999999999" customHeight="1" thickBot="1" x14ac:dyDescent="0.4">
      <c r="B36" s="39" t="s">
        <v>35</v>
      </c>
      <c r="C36" s="34">
        <f>COUNTIFS(Data!T:T,stats!M36,Data!D:D,stats!B36)</f>
        <v>16</v>
      </c>
      <c r="D36" s="30">
        <f>COUNTIFS(Data!T:T,stats!N36,Data!D:D,stats!B36)</f>
        <v>0</v>
      </c>
      <c r="E36" s="30">
        <f>COUNTIFS(Data!T:T,stats!O36,Data!D:D,stats!B36)</f>
        <v>0</v>
      </c>
      <c r="F36" s="30">
        <f>COUNTIFS(Data!T:T,stats!P36,Data!D:D,stats!B36)</f>
        <v>0</v>
      </c>
      <c r="G36" s="30">
        <f>COUNTIFS(Data!T:T,stats!Q36,Data!D:D,stats!B36)</f>
        <v>0</v>
      </c>
      <c r="H36" s="30">
        <f>COUNTIFS(Data!T:T,stats!R36,Data!D:D,stats!B36)</f>
        <v>0</v>
      </c>
      <c r="I36" s="31">
        <f>COUNTIFS(Data!T:T,stats!S36,Data!D:D,stats!B36)</f>
        <v>0</v>
      </c>
      <c r="J36" s="42">
        <f>SUM(C36:I36)</f>
        <v>16</v>
      </c>
      <c r="M36" s="9" t="s">
        <v>885</v>
      </c>
      <c r="N36" s="9" t="s">
        <v>897</v>
      </c>
      <c r="O36" s="9" t="s">
        <v>894</v>
      </c>
      <c r="P36" s="9" t="s">
        <v>890</v>
      </c>
      <c r="Q36" s="9" t="s">
        <v>895</v>
      </c>
      <c r="R36" s="9" t="s">
        <v>896</v>
      </c>
      <c r="S36" s="9" t="s">
        <v>1049</v>
      </c>
    </row>
    <row r="37" spans="1:41" ht="19.899999999999999" customHeight="1" thickBot="1" x14ac:dyDescent="0.4">
      <c r="B37" s="26" t="s">
        <v>1299</v>
      </c>
      <c r="C37" s="35">
        <f t="shared" ref="C37:H37" si="2">SUM(C32:C36)</f>
        <v>173</v>
      </c>
      <c r="D37" s="32">
        <f t="shared" si="2"/>
        <v>4</v>
      </c>
      <c r="E37" s="32">
        <f t="shared" si="2"/>
        <v>11</v>
      </c>
      <c r="F37" s="32">
        <f t="shared" si="2"/>
        <v>7</v>
      </c>
      <c r="G37" s="32">
        <f t="shared" si="2"/>
        <v>2</v>
      </c>
      <c r="H37" s="32">
        <f t="shared" si="2"/>
        <v>0</v>
      </c>
      <c r="I37" s="32">
        <f>SUM(I32:I36)</f>
        <v>0</v>
      </c>
      <c r="J37" s="2">
        <f>SUM(J32:J36)</f>
        <v>197</v>
      </c>
      <c r="M37" s="9" t="s">
        <v>885</v>
      </c>
      <c r="N37" s="9" t="s">
        <v>897</v>
      </c>
      <c r="O37" s="9" t="s">
        <v>894</v>
      </c>
      <c r="P37" s="9" t="s">
        <v>890</v>
      </c>
      <c r="Q37" s="9" t="s">
        <v>895</v>
      </c>
      <c r="R37" s="9" t="s">
        <v>896</v>
      </c>
      <c r="S37" s="9" t="s">
        <v>1049</v>
      </c>
    </row>
    <row r="38" spans="1:41" ht="40.15" customHeight="1" thickBot="1" x14ac:dyDescent="0.4">
      <c r="B38" s="137" t="s">
        <v>1300</v>
      </c>
      <c r="C38" s="138"/>
      <c r="D38" s="138"/>
      <c r="E38" s="138"/>
      <c r="F38" s="138"/>
      <c r="G38" s="138"/>
      <c r="H38" s="138"/>
      <c r="I38" s="138"/>
      <c r="J38" s="139"/>
      <c r="M38"/>
      <c r="N38"/>
      <c r="O38"/>
      <c r="P38"/>
      <c r="Q38"/>
      <c r="R38"/>
      <c r="S38"/>
    </row>
    <row r="39" spans="1:41" ht="19.899999999999999" customHeight="1" thickBot="1" x14ac:dyDescent="0.4">
      <c r="H39" s="4"/>
      <c r="M39"/>
      <c r="N39"/>
      <c r="O39"/>
      <c r="P39"/>
      <c r="Q39"/>
      <c r="R39"/>
      <c r="S39"/>
    </row>
    <row r="40" spans="1:41" ht="19.899999999999999" customHeight="1" thickBot="1" x14ac:dyDescent="0.4">
      <c r="A40" s="17">
        <v>3</v>
      </c>
      <c r="B40" s="134" t="s">
        <v>1340</v>
      </c>
      <c r="C40" s="135"/>
      <c r="D40" s="135"/>
      <c r="E40" s="135"/>
      <c r="F40" s="135"/>
      <c r="G40" s="135"/>
      <c r="H40" s="135"/>
      <c r="I40" s="135"/>
      <c r="J40" s="136"/>
      <c r="M40"/>
      <c r="N40"/>
      <c r="O40"/>
      <c r="P40"/>
      <c r="Q40"/>
      <c r="R40"/>
      <c r="S40"/>
      <c r="T40"/>
    </row>
    <row r="41" spans="1:41" ht="19.899999999999999" customHeight="1" thickBot="1" x14ac:dyDescent="0.4">
      <c r="A41" s="17" t="s">
        <v>15</v>
      </c>
      <c r="B41" s="131" t="s">
        <v>1311</v>
      </c>
      <c r="C41" s="132"/>
      <c r="D41" s="132"/>
      <c r="E41" s="132"/>
      <c r="F41" s="132"/>
      <c r="G41" s="132"/>
      <c r="H41" s="132"/>
      <c r="I41" s="132"/>
      <c r="J41" s="133"/>
      <c r="M41"/>
      <c r="N41"/>
      <c r="O41"/>
      <c r="P41"/>
      <c r="Q41"/>
      <c r="R41"/>
      <c r="S41"/>
      <c r="T41"/>
    </row>
    <row r="42" spans="1:41" ht="19.899999999999999" customHeight="1" thickBot="1" x14ac:dyDescent="0.4">
      <c r="B42" s="50"/>
      <c r="C42" s="65" t="s">
        <v>885</v>
      </c>
      <c r="D42" s="64" t="s">
        <v>897</v>
      </c>
      <c r="E42" s="64" t="s">
        <v>894</v>
      </c>
      <c r="F42" s="64" t="s">
        <v>890</v>
      </c>
      <c r="G42" s="64" t="s">
        <v>895</v>
      </c>
      <c r="H42" s="64" t="s">
        <v>896</v>
      </c>
      <c r="I42" s="66" t="s">
        <v>1049</v>
      </c>
      <c r="J42" s="26" t="s">
        <v>1299</v>
      </c>
      <c r="M42"/>
      <c r="N42"/>
      <c r="O42"/>
      <c r="P42"/>
      <c r="Q42"/>
      <c r="R42"/>
      <c r="S42"/>
      <c r="T42"/>
    </row>
    <row r="43" spans="1:41" ht="30" customHeight="1" x14ac:dyDescent="0.35">
      <c r="B43" s="38" t="s">
        <v>1224</v>
      </c>
      <c r="C43" s="23">
        <f>COUNTIFS(Data!T:T,stats!M43,Data!S:S,stats!B43)</f>
        <v>39</v>
      </c>
      <c r="D43" s="6">
        <f>COUNTIFS(Data!T:T,stats!N43,Data!S:S,stats!B43)</f>
        <v>0</v>
      </c>
      <c r="E43" s="6">
        <f>COUNTIFS(Data!T:T,stats!O43,Data!S:S,stats!B43)</f>
        <v>6</v>
      </c>
      <c r="F43" s="6">
        <f>COUNTIFS(Data!T:T,stats!P43,Data!S:S,stats!B43)</f>
        <v>0</v>
      </c>
      <c r="G43" s="6">
        <f>COUNTIFS(Data!T:T,stats!Q43,Data!S:S,stats!B43)</f>
        <v>0</v>
      </c>
      <c r="H43" s="6">
        <f>COUNTIFS(Data!T:T,stats!R43,Data!S:S,stats!B43)</f>
        <v>0</v>
      </c>
      <c r="I43" s="24">
        <f>COUNTIFS(Data!T:T,stats!S43,Data!S:S,stats!B43)</f>
        <v>0</v>
      </c>
      <c r="J43" s="27">
        <f t="shared" ref="J43:J50" si="3">SUM(C43:I43)</f>
        <v>45</v>
      </c>
      <c r="M43" s="9" t="s">
        <v>885</v>
      </c>
      <c r="N43" s="9" t="s">
        <v>897</v>
      </c>
      <c r="O43" s="9" t="s">
        <v>894</v>
      </c>
      <c r="P43" s="9" t="s">
        <v>890</v>
      </c>
      <c r="Q43" s="9" t="s">
        <v>895</v>
      </c>
      <c r="R43" s="9" t="s">
        <v>896</v>
      </c>
      <c r="S43" s="9" t="s">
        <v>1049</v>
      </c>
      <c r="T43"/>
    </row>
    <row r="44" spans="1:41" ht="30" customHeight="1" x14ac:dyDescent="0.35">
      <c r="B44" s="37" t="s">
        <v>1267</v>
      </c>
      <c r="C44" s="11">
        <f>COUNTIFS(Data!T:T,stats!M44,Data!S:S,stats!B44)</f>
        <v>9</v>
      </c>
      <c r="D44" s="3">
        <f>COUNTIFS(Data!T:T,stats!N44,Data!S:S,stats!B44)</f>
        <v>1</v>
      </c>
      <c r="E44" s="3">
        <f>COUNTIFS(Data!T:T,stats!O44,Data!S:S,stats!B44)</f>
        <v>2</v>
      </c>
      <c r="F44" s="3">
        <f>COUNTIFS(Data!T:T,stats!P44,Data!S:S,stats!B44)</f>
        <v>0</v>
      </c>
      <c r="G44" s="3">
        <f>COUNTIFS(Data!T:T,stats!Q44,Data!S:S,stats!B44)</f>
        <v>1</v>
      </c>
      <c r="H44" s="3">
        <f>COUNTIFS(Data!T:T,stats!R44,Data!S:S,stats!B44)</f>
        <v>0</v>
      </c>
      <c r="I44" s="25">
        <f>COUNTIFS(Data!T:T,stats!S44,Data!S:S,stats!B44)</f>
        <v>0</v>
      </c>
      <c r="J44" s="27">
        <f t="shared" si="3"/>
        <v>13</v>
      </c>
      <c r="M44" s="9" t="s">
        <v>885</v>
      </c>
      <c r="N44" s="9" t="s">
        <v>897</v>
      </c>
      <c r="O44" s="9" t="s">
        <v>894</v>
      </c>
      <c r="P44" s="9" t="s">
        <v>890</v>
      </c>
      <c r="Q44" s="9" t="s">
        <v>895</v>
      </c>
      <c r="R44" s="9" t="s">
        <v>896</v>
      </c>
      <c r="S44" s="9" t="s">
        <v>1049</v>
      </c>
      <c r="T44"/>
    </row>
    <row r="45" spans="1:41" ht="30" customHeight="1" x14ac:dyDescent="0.35">
      <c r="B45" s="37" t="s">
        <v>1221</v>
      </c>
      <c r="C45" s="11">
        <f>COUNTIFS(Data!T:T,stats!M45,Data!S:S,stats!B45)</f>
        <v>0</v>
      </c>
      <c r="D45" s="3">
        <f>COUNTIFS(Data!T:T,stats!N45,Data!S:S,stats!B45)</f>
        <v>0</v>
      </c>
      <c r="E45" s="3">
        <f>COUNTIFS(Data!T:T,stats!O45,Data!S:S,stats!B45)</f>
        <v>0</v>
      </c>
      <c r="F45" s="3">
        <f>COUNTIFS(Data!T:T,stats!P45,Data!S:S,stats!B45)</f>
        <v>0</v>
      </c>
      <c r="G45" s="3">
        <f>COUNTIFS(Data!T:T,stats!Q45,Data!S:S,stats!B45)</f>
        <v>0</v>
      </c>
      <c r="H45" s="3">
        <f>COUNTIFS(Data!T:T,stats!R45,Data!S:S,stats!B45)</f>
        <v>0</v>
      </c>
      <c r="I45" s="25">
        <f>COUNTIFS(Data!T:T,stats!S45,Data!S:S,stats!B45)</f>
        <v>0</v>
      </c>
      <c r="J45" s="27">
        <f t="shared" si="3"/>
        <v>0</v>
      </c>
      <c r="M45" s="9" t="s">
        <v>885</v>
      </c>
      <c r="N45" s="9" t="s">
        <v>897</v>
      </c>
      <c r="O45" s="9" t="s">
        <v>894</v>
      </c>
      <c r="P45" s="9" t="s">
        <v>890</v>
      </c>
      <c r="Q45" s="9" t="s">
        <v>895</v>
      </c>
      <c r="R45" s="9" t="s">
        <v>896</v>
      </c>
      <c r="S45" s="9" t="s">
        <v>1049</v>
      </c>
      <c r="T45"/>
    </row>
    <row r="46" spans="1:41" ht="30" customHeight="1" thickBot="1" x14ac:dyDescent="0.4">
      <c r="B46" s="37" t="s">
        <v>1223</v>
      </c>
      <c r="C46" s="11">
        <f>COUNTIFS(Data!T:T,stats!M46,Data!S:S,stats!B46)</f>
        <v>11</v>
      </c>
      <c r="D46" s="3">
        <f>COUNTIFS(Data!T:T,stats!N46,Data!S:S,stats!B46)</f>
        <v>0</v>
      </c>
      <c r="E46" s="3">
        <f>COUNTIFS(Data!T:T,stats!O46,Data!S:S,stats!B46)</f>
        <v>0</v>
      </c>
      <c r="F46" s="3">
        <f>COUNTIFS(Data!T:T,stats!P46,Data!S:S,stats!B46)</f>
        <v>0</v>
      </c>
      <c r="G46" s="3">
        <f>COUNTIFS(Data!T:T,stats!Q46,Data!S:S,stats!B46)</f>
        <v>0</v>
      </c>
      <c r="H46" s="3">
        <f>COUNTIFS(Data!T:T,stats!R46,Data!S:S,stats!B46)</f>
        <v>0</v>
      </c>
      <c r="I46" s="25">
        <f>COUNTIFS(Data!T:T,stats!S46,Data!S:S,stats!B46)</f>
        <v>0</v>
      </c>
      <c r="J46" s="27">
        <f t="shared" si="3"/>
        <v>11</v>
      </c>
      <c r="M46" s="9" t="s">
        <v>885</v>
      </c>
      <c r="N46" s="9" t="s">
        <v>897</v>
      </c>
      <c r="O46" s="9" t="s">
        <v>894</v>
      </c>
      <c r="P46" s="9" t="s">
        <v>890</v>
      </c>
      <c r="Q46" s="9" t="s">
        <v>895</v>
      </c>
      <c r="R46" s="9" t="s">
        <v>896</v>
      </c>
      <c r="S46" s="9" t="s">
        <v>1049</v>
      </c>
      <c r="T46"/>
    </row>
    <row r="47" spans="1:41" ht="30" customHeight="1" thickBot="1" x14ac:dyDescent="0.4">
      <c r="B47" s="37" t="s">
        <v>1222</v>
      </c>
      <c r="C47" s="11">
        <f>COUNTIFS(Data!T:T,stats!M47,Data!S:S,stats!B47)</f>
        <v>0</v>
      </c>
      <c r="D47" s="3">
        <f>COUNTIFS(Data!T:T,stats!N47,Data!S:S,stats!B47)</f>
        <v>0</v>
      </c>
      <c r="E47" s="3">
        <f>COUNTIFS(Data!T:T,stats!O47,Data!S:S,stats!B47)</f>
        <v>0</v>
      </c>
      <c r="F47" s="3">
        <f>COUNTIFS(Data!T:T,stats!P47,Data!S:S,stats!B47)</f>
        <v>0</v>
      </c>
      <c r="G47" s="3">
        <f>COUNTIFS(Data!T:T,stats!Q47,Data!S:S,stats!B47)</f>
        <v>0</v>
      </c>
      <c r="H47" s="3">
        <f>COUNTIFS(Data!T:T,stats!R47,Data!S:S,stats!B47)</f>
        <v>0</v>
      </c>
      <c r="I47" s="25">
        <f>COUNTIFS(Data!T:T,stats!S47,Data!S:S,stats!B47)</f>
        <v>0</v>
      </c>
      <c r="J47" s="27">
        <f t="shared" si="3"/>
        <v>0</v>
      </c>
      <c r="M47" s="9" t="s">
        <v>885</v>
      </c>
      <c r="N47" s="9" t="s">
        <v>897</v>
      </c>
      <c r="O47" s="9" t="s">
        <v>894</v>
      </c>
      <c r="P47" s="9" t="s">
        <v>890</v>
      </c>
      <c r="Q47" s="9" t="s">
        <v>895</v>
      </c>
      <c r="R47" s="9" t="s">
        <v>896</v>
      </c>
      <c r="S47" s="9" t="s">
        <v>1049</v>
      </c>
      <c r="T47"/>
      <c r="AO47" s="17">
        <v>6</v>
      </c>
    </row>
    <row r="48" spans="1:41" ht="30" customHeight="1" x14ac:dyDescent="0.35">
      <c r="B48" s="37" t="s">
        <v>1225</v>
      </c>
      <c r="C48" s="11">
        <f>COUNTIFS(Data!T:T,stats!M48,Data!S:S,stats!B48)</f>
        <v>2</v>
      </c>
      <c r="D48" s="3">
        <f>COUNTIFS(Data!T:T,stats!N48,Data!S:S,stats!B48)</f>
        <v>0</v>
      </c>
      <c r="E48" s="3">
        <f>COUNTIFS(Data!T:T,stats!O48,Data!S:S,stats!B48)</f>
        <v>0</v>
      </c>
      <c r="F48" s="3">
        <f>COUNTIFS(Data!T:T,stats!P48,Data!S:S,stats!B48)</f>
        <v>0</v>
      </c>
      <c r="G48" s="3">
        <f>COUNTIFS(Data!T:T,stats!Q48,Data!S:S,stats!B48)</f>
        <v>0</v>
      </c>
      <c r="H48" s="3">
        <f>COUNTIFS(Data!T:T,stats!R48,Data!S:S,stats!B48)</f>
        <v>0</v>
      </c>
      <c r="I48" s="25">
        <f>COUNTIFS(Data!T:T,stats!S48,Data!S:S,stats!B48)</f>
        <v>0</v>
      </c>
      <c r="J48" s="27">
        <f t="shared" si="3"/>
        <v>2</v>
      </c>
      <c r="M48" s="9" t="s">
        <v>885</v>
      </c>
      <c r="N48" s="9" t="s">
        <v>897</v>
      </c>
      <c r="O48" s="9" t="s">
        <v>894</v>
      </c>
      <c r="P48" s="9" t="s">
        <v>890</v>
      </c>
      <c r="Q48" s="9" t="s">
        <v>895</v>
      </c>
      <c r="R48" s="9" t="s">
        <v>896</v>
      </c>
      <c r="S48" s="9" t="s">
        <v>1049</v>
      </c>
      <c r="T48"/>
    </row>
    <row r="49" spans="1:41" ht="30" customHeight="1" x14ac:dyDescent="0.35">
      <c r="B49" s="37" t="s">
        <v>1226</v>
      </c>
      <c r="C49" s="11">
        <f>COUNTIFS(Data!T:T,stats!M49,Data!S:S,stats!B49)</f>
        <v>4</v>
      </c>
      <c r="D49" s="3">
        <f>COUNTIFS(Data!T:T,stats!N49,Data!S:S,stats!B49)</f>
        <v>0</v>
      </c>
      <c r="E49" s="3">
        <f>COUNTIFS(Data!T:T,stats!O49,Data!S:S,stats!B49)</f>
        <v>0</v>
      </c>
      <c r="F49" s="3">
        <f>COUNTIFS(Data!T:T,stats!P49,Data!S:S,stats!B49)</f>
        <v>0</v>
      </c>
      <c r="G49" s="3">
        <f>COUNTIFS(Data!T:T,stats!Q49,Data!S:S,stats!B49)</f>
        <v>0</v>
      </c>
      <c r="H49" s="3">
        <f>COUNTIFS(Data!T:T,stats!R49,Data!S:S,stats!B49)</f>
        <v>0</v>
      </c>
      <c r="I49" s="25">
        <f>COUNTIFS(Data!T:T,stats!S49,Data!S:S,stats!B49)</f>
        <v>0</v>
      </c>
      <c r="J49" s="27">
        <f t="shared" si="3"/>
        <v>4</v>
      </c>
      <c r="M49" s="9" t="s">
        <v>885</v>
      </c>
      <c r="N49" s="9" t="s">
        <v>897</v>
      </c>
      <c r="O49" s="9" t="s">
        <v>894</v>
      </c>
      <c r="P49" s="9" t="s">
        <v>890</v>
      </c>
      <c r="Q49" s="9" t="s">
        <v>895</v>
      </c>
      <c r="R49" s="9" t="s">
        <v>896</v>
      </c>
      <c r="S49" s="9" t="s">
        <v>1049</v>
      </c>
      <c r="T49"/>
    </row>
    <row r="50" spans="1:41" ht="30" customHeight="1" thickBot="1" x14ac:dyDescent="0.4">
      <c r="B50" s="39" t="s">
        <v>35</v>
      </c>
      <c r="C50" s="34">
        <f>COUNTIFS(Data!T:T,stats!M50,Data!S:S,stats!B50)</f>
        <v>108</v>
      </c>
      <c r="D50" s="30">
        <f>COUNTIFS(Data!T:T,stats!N50,Data!S:S,stats!B50)</f>
        <v>3</v>
      </c>
      <c r="E50" s="30">
        <f>COUNTIFS(Data!T:T,stats!O50,Data!S:S,stats!B50)</f>
        <v>3</v>
      </c>
      <c r="F50" s="30">
        <f>COUNTIFS(Data!T:T,stats!P50,Data!S:S,stats!B50)</f>
        <v>7</v>
      </c>
      <c r="G50" s="30">
        <f>COUNTIFS(Data!T:T,stats!Q50,Data!S:S,stats!B50)</f>
        <v>1</v>
      </c>
      <c r="H50" s="30">
        <f>COUNTIFS(Data!T:T,stats!R50,Data!S:S,stats!B50)</f>
        <v>0</v>
      </c>
      <c r="I50" s="31">
        <f>COUNTIFS(Data!T:T,stats!S50,Data!S:S,stats!B50)</f>
        <v>0</v>
      </c>
      <c r="J50" s="42">
        <f t="shared" si="3"/>
        <v>122</v>
      </c>
      <c r="M50" s="9" t="s">
        <v>885</v>
      </c>
      <c r="N50" s="9" t="s">
        <v>897</v>
      </c>
      <c r="O50" s="9" t="s">
        <v>894</v>
      </c>
      <c r="P50" s="9" t="s">
        <v>890</v>
      </c>
      <c r="Q50" s="9" t="s">
        <v>895</v>
      </c>
      <c r="R50" s="9" t="s">
        <v>896</v>
      </c>
      <c r="S50" s="9" t="s">
        <v>1049</v>
      </c>
      <c r="T50"/>
    </row>
    <row r="51" spans="1:41" ht="30" customHeight="1" thickBot="1" x14ac:dyDescent="0.4">
      <c r="B51" s="26" t="s">
        <v>1299</v>
      </c>
      <c r="C51" s="35">
        <f>SUM(C43:C50)</f>
        <v>173</v>
      </c>
      <c r="D51" s="32">
        <f t="shared" ref="D51:I51" si="4">SUM(D43:D50)</f>
        <v>4</v>
      </c>
      <c r="E51" s="32">
        <f t="shared" si="4"/>
        <v>11</v>
      </c>
      <c r="F51" s="32">
        <f t="shared" si="4"/>
        <v>7</v>
      </c>
      <c r="G51" s="32">
        <f t="shared" si="4"/>
        <v>2</v>
      </c>
      <c r="H51" s="32">
        <f t="shared" si="4"/>
        <v>0</v>
      </c>
      <c r="I51" s="33">
        <f t="shared" si="4"/>
        <v>0</v>
      </c>
      <c r="J51" s="2">
        <f>SUM(J43:J50)</f>
        <v>197</v>
      </c>
      <c r="M51"/>
      <c r="N51"/>
      <c r="O51"/>
      <c r="P51"/>
      <c r="Q51"/>
      <c r="R51"/>
      <c r="S51"/>
      <c r="T51"/>
    </row>
    <row r="52" spans="1:41" ht="40.15" customHeight="1" thickBot="1" x14ac:dyDescent="0.4">
      <c r="B52" s="137" t="s">
        <v>1300</v>
      </c>
      <c r="C52" s="138"/>
      <c r="D52" s="138"/>
      <c r="E52" s="138"/>
      <c r="F52" s="138"/>
      <c r="G52" s="138"/>
      <c r="H52" s="138"/>
      <c r="I52" s="138"/>
      <c r="J52" s="139"/>
      <c r="M52"/>
      <c r="N52"/>
      <c r="O52"/>
      <c r="P52"/>
      <c r="Q52"/>
      <c r="R52"/>
      <c r="S52"/>
      <c r="T52"/>
    </row>
    <row r="53" spans="1:41" ht="19.899999999999999" customHeight="1" thickBot="1" x14ac:dyDescent="0.4"/>
    <row r="54" spans="1:41" ht="19.899999999999999" customHeight="1" thickBot="1" x14ac:dyDescent="0.4">
      <c r="A54" s="17">
        <v>4</v>
      </c>
      <c r="B54" s="140" t="s">
        <v>1340</v>
      </c>
      <c r="C54" s="141"/>
      <c r="D54" s="141"/>
      <c r="E54" s="141"/>
      <c r="F54" s="141"/>
      <c r="G54" s="141"/>
      <c r="H54" s="141"/>
      <c r="I54" s="141"/>
      <c r="J54" s="142"/>
    </row>
    <row r="55" spans="1:41" ht="19.899999999999999" customHeight="1" thickBot="1" x14ac:dyDescent="0.4">
      <c r="A55" s="17" t="s">
        <v>15</v>
      </c>
      <c r="B55" s="143" t="s">
        <v>1312</v>
      </c>
      <c r="C55" s="144"/>
      <c r="D55" s="144"/>
      <c r="E55" s="144"/>
      <c r="F55" s="144"/>
      <c r="G55" s="144"/>
      <c r="H55" s="144"/>
      <c r="I55" s="144"/>
      <c r="J55" s="145"/>
      <c r="M55"/>
      <c r="N55"/>
      <c r="O55"/>
      <c r="P55"/>
      <c r="Q55"/>
      <c r="R55"/>
      <c r="S55"/>
      <c r="T55"/>
    </row>
    <row r="56" spans="1:41" ht="19.899999999999999" customHeight="1" thickBot="1" x14ac:dyDescent="0.4">
      <c r="B56" s="50"/>
      <c r="C56" s="65" t="s">
        <v>885</v>
      </c>
      <c r="D56" s="64" t="s">
        <v>897</v>
      </c>
      <c r="E56" s="64" t="s">
        <v>894</v>
      </c>
      <c r="F56" s="64" t="s">
        <v>890</v>
      </c>
      <c r="G56" s="64" t="s">
        <v>895</v>
      </c>
      <c r="H56" s="64" t="s">
        <v>896</v>
      </c>
      <c r="I56" s="66" t="s">
        <v>1049</v>
      </c>
      <c r="J56" s="26" t="s">
        <v>1299</v>
      </c>
      <c r="M56"/>
      <c r="N56"/>
      <c r="O56"/>
      <c r="P56"/>
      <c r="Q56"/>
      <c r="R56"/>
      <c r="S56"/>
      <c r="T56"/>
    </row>
    <row r="57" spans="1:41" ht="30" customHeight="1" x14ac:dyDescent="0.35">
      <c r="B57" s="52" t="s">
        <v>1227</v>
      </c>
      <c r="C57" s="23">
        <f>COUNTIFS(Data!T:T,stats!M57,Data!Y:Y,stats!B57)</f>
        <v>8</v>
      </c>
      <c r="D57" s="6">
        <f>COUNTIFS(Data!T:T,stats!N57,Data!Y:Y,stats!B57)</f>
        <v>0</v>
      </c>
      <c r="E57" s="6">
        <f>COUNTIFS(Data!T:T,stats!O57,Data!Y:Y,stats!B57)</f>
        <v>0</v>
      </c>
      <c r="F57" s="6">
        <f>COUNTIFS(Data!T:T,stats!P57,Data!Y:Y,stats!B57)</f>
        <v>0</v>
      </c>
      <c r="G57" s="6">
        <f>COUNTIFS(Data!T:T,stats!Q57,Data!Y:Y,stats!B57)</f>
        <v>0</v>
      </c>
      <c r="H57" s="6">
        <f>COUNTIFS(Data!T:T,stats!R57,Data!Y:Y,stats!B57)</f>
        <v>0</v>
      </c>
      <c r="I57" s="24">
        <f>COUNTIFS(Data!T:T,stats!S57,Data!Y:Y,stats!B57)</f>
        <v>0</v>
      </c>
      <c r="J57" s="27">
        <f>SUM(C57:I57)</f>
        <v>8</v>
      </c>
      <c r="M57" s="9" t="s">
        <v>885</v>
      </c>
      <c r="N57" s="9" t="s">
        <v>897</v>
      </c>
      <c r="O57" s="9" t="s">
        <v>894</v>
      </c>
      <c r="P57" s="9" t="s">
        <v>890</v>
      </c>
      <c r="Q57" s="9" t="s">
        <v>895</v>
      </c>
      <c r="R57" s="9" t="s">
        <v>896</v>
      </c>
      <c r="S57" s="9" t="s">
        <v>1049</v>
      </c>
      <c r="T57"/>
    </row>
    <row r="58" spans="1:41" ht="30" customHeight="1" thickBot="1" x14ac:dyDescent="0.4">
      <c r="B58" s="37" t="s">
        <v>871</v>
      </c>
      <c r="C58" s="11">
        <f>COUNTIFS(Data!T:T,stats!M58,Data!Y:Y,stats!B58)</f>
        <v>49</v>
      </c>
      <c r="D58" s="3">
        <f>COUNTIFS(Data!T:T,stats!N58,Data!Y:Y,stats!B58)</f>
        <v>1</v>
      </c>
      <c r="E58" s="3">
        <f>COUNTIFS(Data!T:T,stats!O58,Data!Y:Y,stats!B58)</f>
        <v>7</v>
      </c>
      <c r="F58" s="3">
        <f>COUNTIFS(Data!T:T,stats!P58,Data!Y:Y,stats!B58)</f>
        <v>3</v>
      </c>
      <c r="G58" s="3">
        <f>COUNTIFS(Data!T:T,stats!Q58,Data!Y:Y,stats!B58)</f>
        <v>0</v>
      </c>
      <c r="H58" s="3">
        <f>COUNTIFS(Data!T:T,stats!R58,Data!Y:Y,stats!B58)</f>
        <v>0</v>
      </c>
      <c r="I58" s="25">
        <f>COUNTIFS(Data!T:T,stats!S58,Data!Y:Y,stats!B58)</f>
        <v>0</v>
      </c>
      <c r="J58" s="27">
        <f>SUM(C58:I58)</f>
        <v>60</v>
      </c>
      <c r="M58" s="9" t="s">
        <v>885</v>
      </c>
      <c r="N58" s="9" t="s">
        <v>897</v>
      </c>
      <c r="O58" s="9" t="s">
        <v>894</v>
      </c>
      <c r="P58" s="9" t="s">
        <v>890</v>
      </c>
      <c r="Q58" s="9" t="s">
        <v>895</v>
      </c>
      <c r="R58" s="9" t="s">
        <v>896</v>
      </c>
      <c r="S58" s="9" t="s">
        <v>1049</v>
      </c>
      <c r="T58"/>
    </row>
    <row r="59" spans="1:41" ht="30" customHeight="1" thickBot="1" x14ac:dyDescent="0.4">
      <c r="B59" s="37" t="s">
        <v>1252</v>
      </c>
      <c r="C59" s="11">
        <f>COUNTIFS(Data!T:T,stats!M59,Data!Y:Y,stats!B59)</f>
        <v>93</v>
      </c>
      <c r="D59" s="3">
        <f>COUNTIFS(Data!T:T,stats!N59,Data!Y:Y,stats!B59)</f>
        <v>3</v>
      </c>
      <c r="E59" s="3">
        <f>COUNTIFS(Data!T:T,stats!O59,Data!Y:Y,stats!B59)</f>
        <v>4</v>
      </c>
      <c r="F59" s="3">
        <f>COUNTIFS(Data!T:T,stats!P59,Data!Y:Y,stats!B59)</f>
        <v>4</v>
      </c>
      <c r="G59" s="3">
        <f>COUNTIFS(Data!T:T,stats!Q59,Data!Y:Y,stats!B59)</f>
        <v>2</v>
      </c>
      <c r="H59" s="3">
        <f>COUNTIFS(Data!T:T,stats!R59,Data!Y:Y,stats!B59)</f>
        <v>0</v>
      </c>
      <c r="I59" s="25">
        <f>COUNTIFS(Data!T:T,stats!S59,Data!Y:Y,stats!B59)</f>
        <v>0</v>
      </c>
      <c r="J59" s="27">
        <f>SUM(C59:I59)</f>
        <v>106</v>
      </c>
      <c r="M59" s="9" t="s">
        <v>885</v>
      </c>
      <c r="N59" s="9" t="s">
        <v>897</v>
      </c>
      <c r="O59" s="9" t="s">
        <v>894</v>
      </c>
      <c r="P59" s="9" t="s">
        <v>890</v>
      </c>
      <c r="Q59" s="9" t="s">
        <v>895</v>
      </c>
      <c r="R59" s="9" t="s">
        <v>896</v>
      </c>
      <c r="S59" s="9" t="s">
        <v>1049</v>
      </c>
      <c r="T59"/>
      <c r="AO59" s="17">
        <v>7</v>
      </c>
    </row>
    <row r="60" spans="1:41" ht="30" customHeight="1" thickBot="1" x14ac:dyDescent="0.4">
      <c r="B60" s="39" t="s">
        <v>35</v>
      </c>
      <c r="C60" s="34">
        <f>COUNTIFS(Data!T:T,stats!M60,Data!Y:Y,stats!B60)</f>
        <v>23</v>
      </c>
      <c r="D60" s="30">
        <f>COUNTIFS(Data!T:T,stats!N60,Data!Y:Y,stats!B60)</f>
        <v>0</v>
      </c>
      <c r="E60" s="30">
        <f>COUNTIFS(Data!T:T,stats!O60,Data!Y:Y,stats!B60)</f>
        <v>0</v>
      </c>
      <c r="F60" s="30">
        <f>COUNTIFS(Data!T:T,stats!P60,Data!Y:Y,stats!B60)</f>
        <v>0</v>
      </c>
      <c r="G60" s="30">
        <f>COUNTIFS(Data!T:T,stats!Q60,Data!Y:Y,stats!B60)</f>
        <v>0</v>
      </c>
      <c r="H60" s="30">
        <f>COUNTIFS(Data!T:T,stats!R60,Data!Y:Y,stats!B60)</f>
        <v>0</v>
      </c>
      <c r="I60" s="31">
        <f>COUNTIFS(Data!T:T,stats!S60,Data!Y:Y,stats!B60)</f>
        <v>0</v>
      </c>
      <c r="J60" s="42">
        <f>SUM(C60:I60)</f>
        <v>23</v>
      </c>
      <c r="M60" s="9" t="s">
        <v>885</v>
      </c>
      <c r="N60" s="9" t="s">
        <v>897</v>
      </c>
      <c r="O60" s="9" t="s">
        <v>894</v>
      </c>
      <c r="P60" s="9" t="s">
        <v>890</v>
      </c>
      <c r="Q60" s="9" t="s">
        <v>895</v>
      </c>
      <c r="R60" s="9" t="s">
        <v>896</v>
      </c>
      <c r="S60" s="9" t="s">
        <v>1049</v>
      </c>
      <c r="T60"/>
    </row>
    <row r="61" spans="1:41" ht="30" customHeight="1" thickBot="1" x14ac:dyDescent="0.4">
      <c r="B61" s="26" t="s">
        <v>1299</v>
      </c>
      <c r="C61" s="35">
        <f t="shared" ref="C61:J61" si="5">SUM(C57:C60)</f>
        <v>173</v>
      </c>
      <c r="D61" s="32">
        <f t="shared" si="5"/>
        <v>4</v>
      </c>
      <c r="E61" s="32">
        <f t="shared" si="5"/>
        <v>11</v>
      </c>
      <c r="F61" s="32">
        <f t="shared" si="5"/>
        <v>7</v>
      </c>
      <c r="G61" s="32">
        <f t="shared" si="5"/>
        <v>2</v>
      </c>
      <c r="H61" s="32">
        <f>SUM(H57:H60)</f>
        <v>0</v>
      </c>
      <c r="I61" s="36">
        <f t="shared" si="5"/>
        <v>0</v>
      </c>
      <c r="J61" s="2">
        <f t="shared" si="5"/>
        <v>197</v>
      </c>
      <c r="M61"/>
      <c r="N61"/>
      <c r="O61"/>
      <c r="P61"/>
      <c r="Q61"/>
      <c r="R61"/>
      <c r="S61"/>
      <c r="T61"/>
    </row>
    <row r="62" spans="1:41" ht="40.15" customHeight="1" thickBot="1" x14ac:dyDescent="0.4">
      <c r="B62" s="137" t="s">
        <v>1300</v>
      </c>
      <c r="C62" s="138"/>
      <c r="D62" s="138"/>
      <c r="E62" s="138"/>
      <c r="F62" s="138"/>
      <c r="G62" s="138"/>
      <c r="H62" s="138"/>
      <c r="I62" s="138"/>
      <c r="J62" s="139"/>
      <c r="M62"/>
      <c r="N62"/>
      <c r="O62"/>
      <c r="P62"/>
      <c r="Q62"/>
      <c r="R62"/>
      <c r="S62"/>
      <c r="T62"/>
    </row>
    <row r="63" spans="1:41" ht="19.899999999999999" customHeight="1" thickBot="1" x14ac:dyDescent="0.4">
      <c r="M63"/>
      <c r="N63"/>
      <c r="O63"/>
      <c r="P63"/>
      <c r="Q63"/>
      <c r="R63"/>
      <c r="S63"/>
      <c r="T63"/>
    </row>
    <row r="64" spans="1:41" ht="19.899999999999999" customHeight="1" thickBot="1" x14ac:dyDescent="0.4">
      <c r="A64" s="17">
        <v>5</v>
      </c>
      <c r="B64" s="140" t="s">
        <v>1340</v>
      </c>
      <c r="C64" s="141"/>
      <c r="D64" s="141"/>
      <c r="E64" s="141"/>
      <c r="F64" s="141"/>
      <c r="G64" s="141"/>
      <c r="H64" s="141"/>
      <c r="I64" s="141"/>
      <c r="J64" s="142"/>
      <c r="M64"/>
      <c r="N64"/>
      <c r="O64"/>
      <c r="P64"/>
      <c r="Q64"/>
      <c r="R64"/>
      <c r="S64"/>
      <c r="T64"/>
    </row>
    <row r="65" spans="1:41" ht="19.899999999999999" customHeight="1" thickBot="1" x14ac:dyDescent="0.4">
      <c r="A65" s="17" t="s">
        <v>15</v>
      </c>
      <c r="B65" s="131" t="s">
        <v>1313</v>
      </c>
      <c r="C65" s="132"/>
      <c r="D65" s="132"/>
      <c r="E65" s="132"/>
      <c r="F65" s="132"/>
      <c r="G65" s="132"/>
      <c r="H65" s="132"/>
      <c r="I65" s="132"/>
      <c r="J65" s="133"/>
      <c r="M65"/>
      <c r="N65"/>
      <c r="O65"/>
      <c r="P65"/>
      <c r="Q65"/>
      <c r="R65"/>
      <c r="S65"/>
      <c r="T65"/>
    </row>
    <row r="66" spans="1:41" ht="19.899999999999999" customHeight="1" thickBot="1" x14ac:dyDescent="0.4">
      <c r="B66" s="50"/>
      <c r="C66" s="51" t="s">
        <v>885</v>
      </c>
      <c r="D66" s="41" t="s">
        <v>897</v>
      </c>
      <c r="E66" s="41" t="s">
        <v>894</v>
      </c>
      <c r="F66" s="41" t="s">
        <v>890</v>
      </c>
      <c r="G66" s="41" t="s">
        <v>895</v>
      </c>
      <c r="H66" s="41" t="s">
        <v>896</v>
      </c>
      <c r="I66" s="67" t="s">
        <v>1049</v>
      </c>
      <c r="J66" s="26" t="s">
        <v>1299</v>
      </c>
      <c r="M66"/>
      <c r="N66"/>
      <c r="O66"/>
      <c r="P66"/>
      <c r="Q66"/>
      <c r="R66"/>
      <c r="S66"/>
      <c r="T66"/>
    </row>
    <row r="67" spans="1:41" ht="19.899999999999999" customHeight="1" x14ac:dyDescent="0.35">
      <c r="B67" s="52" t="s">
        <v>369</v>
      </c>
      <c r="C67" s="23">
        <f>COUNTIFS(Data!T:T,stats!M67,Data!K:K,stats!B67)</f>
        <v>158</v>
      </c>
      <c r="D67" s="6">
        <f>COUNTIFS(Data!T:T,stats!N67,Data!K:K,stats!B67)</f>
        <v>4</v>
      </c>
      <c r="E67" s="6">
        <f>COUNTIFS(Data!T:T,stats!O67,Data!K:K,stats!B67)</f>
        <v>11</v>
      </c>
      <c r="F67" s="6">
        <f>COUNTIFS(Data!T:T,stats!P67,Data!K:K,stats!B67)</f>
        <v>7</v>
      </c>
      <c r="G67" s="6">
        <f>COUNTIFS(Data!T:T,stats!Q67,Data!K:K,stats!B67)</f>
        <v>2</v>
      </c>
      <c r="H67" s="6">
        <f>COUNTIFS(Data!T:T,stats!R67,Data!K:K,stats!B67)</f>
        <v>0</v>
      </c>
      <c r="I67" s="24">
        <f>COUNTIFS(Data!T:T,stats!S67,Data!K:K,stats!B67)</f>
        <v>0</v>
      </c>
      <c r="J67" s="27">
        <f>SUM(C67:I67)</f>
        <v>182</v>
      </c>
      <c r="M67" s="9" t="s">
        <v>885</v>
      </c>
      <c r="N67" s="9" t="s">
        <v>897</v>
      </c>
      <c r="O67" s="9" t="s">
        <v>894</v>
      </c>
      <c r="P67" s="9" t="s">
        <v>890</v>
      </c>
      <c r="Q67" s="9" t="s">
        <v>895</v>
      </c>
      <c r="R67" s="9" t="s">
        <v>896</v>
      </c>
      <c r="S67" s="9" t="s">
        <v>1049</v>
      </c>
      <c r="T67"/>
    </row>
    <row r="68" spans="1:41" ht="19.899999999999999" customHeight="1" thickBot="1" x14ac:dyDescent="0.4">
      <c r="B68" s="39" t="s">
        <v>376</v>
      </c>
      <c r="C68" s="34">
        <f>COUNTIFS(Data!T:T,stats!M68,Data!K:K,stats!B68)</f>
        <v>15</v>
      </c>
      <c r="D68" s="30">
        <f>COUNTIFS(Data!T:T,stats!N68,Data!K:K,stats!B68)</f>
        <v>0</v>
      </c>
      <c r="E68" s="30">
        <f>COUNTIFS(Data!T:T,stats!O68,Data!K:K,stats!B68)</f>
        <v>0</v>
      </c>
      <c r="F68" s="30">
        <f>COUNTIFS(Data!T:T,stats!P68,Data!K:K,stats!B68)</f>
        <v>0</v>
      </c>
      <c r="G68" s="30">
        <f>COUNTIFS(Data!T:T,stats!Q68,Data!K:K,stats!B68)</f>
        <v>0</v>
      </c>
      <c r="H68" s="6">
        <f>COUNTIFS(Data!T:T,stats!R68,Data!K:K,stats!B68)</f>
        <v>0</v>
      </c>
      <c r="I68" s="31">
        <f>COUNTIFS(Data!T:T,stats!S68,Data!K:K,stats!B68)</f>
        <v>0</v>
      </c>
      <c r="J68" s="42">
        <f>SUM(C68:I68)</f>
        <v>15</v>
      </c>
      <c r="M68" s="9" t="s">
        <v>885</v>
      </c>
      <c r="N68" s="9" t="s">
        <v>897</v>
      </c>
      <c r="O68" s="9" t="s">
        <v>894</v>
      </c>
      <c r="P68" s="9" t="s">
        <v>890</v>
      </c>
      <c r="Q68" s="9" t="s">
        <v>895</v>
      </c>
      <c r="R68" s="9" t="s">
        <v>896</v>
      </c>
      <c r="S68" s="9" t="s">
        <v>1049</v>
      </c>
      <c r="T68"/>
    </row>
    <row r="69" spans="1:41" ht="19.899999999999999" customHeight="1" thickBot="1" x14ac:dyDescent="0.4">
      <c r="B69" s="26" t="s">
        <v>1299</v>
      </c>
      <c r="C69" s="35">
        <f t="shared" ref="C69:J69" si="6">SUM(C67:C68)</f>
        <v>173</v>
      </c>
      <c r="D69" s="32">
        <f t="shared" si="6"/>
        <v>4</v>
      </c>
      <c r="E69" s="32">
        <f t="shared" si="6"/>
        <v>11</v>
      </c>
      <c r="F69" s="32">
        <f t="shared" si="6"/>
        <v>7</v>
      </c>
      <c r="G69" s="32">
        <f t="shared" si="6"/>
        <v>2</v>
      </c>
      <c r="H69" s="32">
        <f t="shared" si="6"/>
        <v>0</v>
      </c>
      <c r="I69" s="36">
        <f>SUM(I67:I68)</f>
        <v>0</v>
      </c>
      <c r="J69" s="2">
        <f t="shared" si="6"/>
        <v>197</v>
      </c>
      <c r="M69"/>
      <c r="N69"/>
      <c r="O69"/>
      <c r="P69"/>
      <c r="Q69"/>
      <c r="R69"/>
      <c r="S69" s="10"/>
      <c r="T69"/>
    </row>
    <row r="70" spans="1:41" ht="40.15" customHeight="1" thickBot="1" x14ac:dyDescent="0.4">
      <c r="B70" s="137" t="s">
        <v>1300</v>
      </c>
      <c r="C70" s="138"/>
      <c r="D70" s="138"/>
      <c r="E70" s="138"/>
      <c r="F70" s="138"/>
      <c r="G70" s="138"/>
      <c r="H70" s="138"/>
      <c r="I70" s="138"/>
      <c r="J70" s="139"/>
      <c r="M70"/>
      <c r="N70"/>
      <c r="O70"/>
      <c r="P70"/>
      <c r="Q70"/>
      <c r="R70"/>
      <c r="S70"/>
      <c r="T70"/>
    </row>
    <row r="71" spans="1:41" ht="19.899999999999999" customHeight="1" thickBot="1" x14ac:dyDescent="0.4"/>
    <row r="72" spans="1:41" ht="19.899999999999999" customHeight="1" thickBot="1" x14ac:dyDescent="0.4">
      <c r="A72" s="17">
        <v>6</v>
      </c>
      <c r="B72" s="140" t="s">
        <v>1340</v>
      </c>
      <c r="C72" s="141"/>
      <c r="D72" s="141"/>
      <c r="E72" s="141"/>
      <c r="F72" s="141"/>
      <c r="G72" s="141"/>
      <c r="H72" s="141"/>
      <c r="I72" s="141"/>
      <c r="J72" s="142"/>
    </row>
    <row r="73" spans="1:41" ht="19.899999999999999" customHeight="1" thickBot="1" x14ac:dyDescent="0.4">
      <c r="A73" s="17" t="s">
        <v>15</v>
      </c>
      <c r="B73" s="143" t="s">
        <v>1331</v>
      </c>
      <c r="C73" s="144"/>
      <c r="D73" s="144"/>
      <c r="E73" s="144"/>
      <c r="F73" s="144"/>
      <c r="G73" s="144"/>
      <c r="H73" s="144"/>
      <c r="I73" s="144"/>
      <c r="J73" s="145"/>
      <c r="M73"/>
      <c r="N73"/>
      <c r="O73"/>
      <c r="P73"/>
      <c r="Q73"/>
      <c r="R73"/>
      <c r="S73"/>
      <c r="T73"/>
      <c r="AO73" s="17">
        <v>8</v>
      </c>
    </row>
    <row r="74" spans="1:41" ht="19.899999999999999" customHeight="1" thickBot="1" x14ac:dyDescent="0.4">
      <c r="B74" s="50"/>
      <c r="C74" s="54" t="s">
        <v>885</v>
      </c>
      <c r="D74" s="55" t="s">
        <v>897</v>
      </c>
      <c r="E74" s="55" t="s">
        <v>894</v>
      </c>
      <c r="F74" s="55" t="s">
        <v>890</v>
      </c>
      <c r="G74" s="55" t="s">
        <v>895</v>
      </c>
      <c r="H74" s="55" t="s">
        <v>896</v>
      </c>
      <c r="I74" s="56" t="s">
        <v>1049</v>
      </c>
      <c r="J74" s="26" t="s">
        <v>1299</v>
      </c>
      <c r="M74"/>
      <c r="N74"/>
      <c r="O74"/>
      <c r="P74"/>
      <c r="Q74"/>
      <c r="R74"/>
      <c r="S74"/>
      <c r="T74"/>
    </row>
    <row r="75" spans="1:41" ht="19.899999999999999" customHeight="1" x14ac:dyDescent="0.35">
      <c r="B75" s="52" t="s">
        <v>367</v>
      </c>
      <c r="C75" s="23">
        <f>COUNTIFS(Data!T:T,stats!M75,Data!L:L,stats!B75)</f>
        <v>173</v>
      </c>
      <c r="D75" s="6">
        <f>COUNTIFS(Data!T:T,stats!N75,Data!L:L,stats!B75)</f>
        <v>4</v>
      </c>
      <c r="E75" s="6">
        <f>COUNTIFS(Data!T:T,stats!O75,Data!L:L,stats!B75)</f>
        <v>11</v>
      </c>
      <c r="F75" s="6">
        <f>COUNTIFS(Data!T:T,stats!P75,Data!L:L,stats!B75)</f>
        <v>7</v>
      </c>
      <c r="G75" s="6">
        <f>COUNTIFS(Data!T:T,stats!Q75,Data!L:L,stats!B75)</f>
        <v>2</v>
      </c>
      <c r="H75" s="6">
        <f>COUNTIFS(Data!T:T,stats!R75,Data!L:L,stats!B75)</f>
        <v>0</v>
      </c>
      <c r="I75" s="24">
        <f>COUNTIFS(Data!T:T,stats!S75,Data!L:L,stats!B75)</f>
        <v>0</v>
      </c>
      <c r="J75" s="27">
        <f>SUM(C75:I75)</f>
        <v>197</v>
      </c>
      <c r="M75" s="9" t="s">
        <v>885</v>
      </c>
      <c r="N75" s="9" t="s">
        <v>897</v>
      </c>
      <c r="O75" s="9" t="s">
        <v>894</v>
      </c>
      <c r="P75" s="9" t="s">
        <v>890</v>
      </c>
      <c r="Q75" s="9" t="s">
        <v>895</v>
      </c>
      <c r="R75" s="9" t="s">
        <v>896</v>
      </c>
      <c r="S75" s="9" t="s">
        <v>1049</v>
      </c>
      <c r="T75"/>
    </row>
    <row r="76" spans="1:41" ht="19.899999999999999" customHeight="1" thickBot="1" x14ac:dyDescent="0.4">
      <c r="B76" s="39" t="s">
        <v>368</v>
      </c>
      <c r="C76" s="34">
        <f>COUNTIFS(Data!T:T,stats!M76,Data!L:L,stats!B76)</f>
        <v>0</v>
      </c>
      <c r="D76" s="30">
        <f>COUNTIFS(Data!T:T,stats!N76,Data!L:L,stats!B76)</f>
        <v>0</v>
      </c>
      <c r="E76" s="30">
        <f>COUNTIFS(Data!T:T,stats!O76,Data!L:L,stats!B76)</f>
        <v>0</v>
      </c>
      <c r="F76" s="30">
        <f>COUNTIFS(Data!T:T,stats!P76,Data!L:L,stats!B76)</f>
        <v>0</v>
      </c>
      <c r="G76" s="30">
        <f>COUNTIFS(Data!T:T,stats!Q76,Data!L:L,stats!B76)</f>
        <v>0</v>
      </c>
      <c r="H76" s="30">
        <f>COUNTIFS(Data!T:T,stats!R76,Data!L:L,stats!B76)</f>
        <v>0</v>
      </c>
      <c r="I76" s="31">
        <f>COUNTIFS(Data!T:T,stats!S76,Data!L:L,stats!B76)</f>
        <v>0</v>
      </c>
      <c r="J76" s="42">
        <f>SUM(C76:I76)</f>
        <v>0</v>
      </c>
      <c r="M76" s="9" t="s">
        <v>885</v>
      </c>
      <c r="N76" s="9" t="s">
        <v>897</v>
      </c>
      <c r="O76" s="9" t="s">
        <v>894</v>
      </c>
      <c r="P76" s="9" t="s">
        <v>890</v>
      </c>
      <c r="Q76" s="9" t="s">
        <v>895</v>
      </c>
      <c r="R76" s="9" t="s">
        <v>896</v>
      </c>
      <c r="S76" s="9" t="s">
        <v>1049</v>
      </c>
      <c r="T76"/>
    </row>
    <row r="77" spans="1:41" ht="19.899999999999999" customHeight="1" thickBot="1" x14ac:dyDescent="0.4">
      <c r="B77" s="26" t="s">
        <v>1299</v>
      </c>
      <c r="C77" s="35">
        <f t="shared" ref="C77:J77" si="7">SUM(C75:C76)</f>
        <v>173</v>
      </c>
      <c r="D77" s="32">
        <f t="shared" si="7"/>
        <v>4</v>
      </c>
      <c r="E77" s="32">
        <f t="shared" si="7"/>
        <v>11</v>
      </c>
      <c r="F77" s="32">
        <f t="shared" si="7"/>
        <v>7</v>
      </c>
      <c r="G77" s="32">
        <f t="shared" si="7"/>
        <v>2</v>
      </c>
      <c r="H77" s="32">
        <f t="shared" si="7"/>
        <v>0</v>
      </c>
      <c r="I77" s="36">
        <f t="shared" si="7"/>
        <v>0</v>
      </c>
      <c r="J77" s="2">
        <f t="shared" si="7"/>
        <v>197</v>
      </c>
      <c r="M77"/>
      <c r="N77"/>
      <c r="O77"/>
      <c r="P77"/>
      <c r="Q77"/>
      <c r="R77"/>
      <c r="S77"/>
      <c r="T77"/>
    </row>
    <row r="78" spans="1:41" ht="40.15" customHeight="1" thickBot="1" x14ac:dyDescent="0.4">
      <c r="B78" s="137" t="s">
        <v>1300</v>
      </c>
      <c r="C78" s="138"/>
      <c r="D78" s="138"/>
      <c r="E78" s="138"/>
      <c r="F78" s="138"/>
      <c r="G78" s="138"/>
      <c r="H78" s="138"/>
      <c r="I78" s="138"/>
      <c r="J78" s="139"/>
      <c r="M78"/>
      <c r="N78"/>
      <c r="O78"/>
      <c r="P78"/>
      <c r="Q78"/>
      <c r="R78"/>
      <c r="S78"/>
      <c r="T78"/>
    </row>
    <row r="79" spans="1:41" ht="19.899999999999999" customHeight="1" thickBot="1" x14ac:dyDescent="0.4">
      <c r="M79"/>
      <c r="N79"/>
      <c r="O79"/>
      <c r="P79"/>
      <c r="Q79"/>
      <c r="R79"/>
      <c r="S79"/>
      <c r="T79"/>
    </row>
    <row r="80" spans="1:41" ht="19.899999999999999" customHeight="1" thickBot="1" x14ac:dyDescent="0.4">
      <c r="A80" s="17">
        <v>7</v>
      </c>
      <c r="B80" s="140" t="s">
        <v>1340</v>
      </c>
      <c r="C80" s="141"/>
      <c r="D80" s="141"/>
      <c r="E80" s="141"/>
      <c r="F80" s="141"/>
      <c r="G80" s="141"/>
      <c r="H80" s="141"/>
      <c r="I80" s="141"/>
      <c r="J80" s="142"/>
      <c r="M80"/>
      <c r="N80"/>
      <c r="O80"/>
      <c r="P80"/>
      <c r="Q80"/>
      <c r="R80"/>
      <c r="S80"/>
      <c r="T80"/>
    </row>
    <row r="81" spans="1:41" ht="19.899999999999999" customHeight="1" thickBot="1" x14ac:dyDescent="0.4">
      <c r="A81" s="17" t="s">
        <v>15</v>
      </c>
      <c r="B81" s="143" t="s">
        <v>1314</v>
      </c>
      <c r="C81" s="144"/>
      <c r="D81" s="144"/>
      <c r="E81" s="144"/>
      <c r="F81" s="144"/>
      <c r="G81" s="144"/>
      <c r="H81" s="144"/>
      <c r="I81" s="144"/>
      <c r="J81" s="145"/>
      <c r="M81"/>
      <c r="N81"/>
      <c r="O81"/>
      <c r="P81"/>
      <c r="Q81"/>
      <c r="R81"/>
      <c r="S81"/>
      <c r="T81"/>
    </row>
    <row r="82" spans="1:41" ht="19.899999999999999" customHeight="1" thickBot="1" x14ac:dyDescent="0.4">
      <c r="B82" s="50"/>
      <c r="C82" s="54" t="s">
        <v>885</v>
      </c>
      <c r="D82" s="55" t="s">
        <v>897</v>
      </c>
      <c r="E82" s="55" t="s">
        <v>894</v>
      </c>
      <c r="F82" s="55" t="s">
        <v>890</v>
      </c>
      <c r="G82" s="55" t="s">
        <v>895</v>
      </c>
      <c r="H82" s="55" t="s">
        <v>896</v>
      </c>
      <c r="I82" s="56" t="s">
        <v>1049</v>
      </c>
      <c r="J82" s="26" t="s">
        <v>1299</v>
      </c>
      <c r="M82"/>
      <c r="N82"/>
      <c r="O82"/>
      <c r="P82"/>
      <c r="Q82"/>
      <c r="R82"/>
      <c r="S82"/>
      <c r="T82"/>
    </row>
    <row r="83" spans="1:41" ht="19.899999999999999" customHeight="1" x14ac:dyDescent="0.35">
      <c r="B83" s="52" t="s">
        <v>1219</v>
      </c>
      <c r="C83" s="23">
        <f>COUNTIFS(Data!T:T,stats!M83,Data!J:J,stats!B83)</f>
        <v>0</v>
      </c>
      <c r="D83" s="6">
        <f>COUNTIFS(Data!T:T,stats!N83,Data!J:J,stats!B83)</f>
        <v>0</v>
      </c>
      <c r="E83" s="6">
        <f>COUNTIFS(Data!T:T,stats!O83,Data!J:J,stats!B83)</f>
        <v>0</v>
      </c>
      <c r="F83" s="6">
        <f>COUNTIFS(Data!T:T,stats!P83,Data!J:J,stats!B83)</f>
        <v>0</v>
      </c>
      <c r="G83" s="6">
        <f>COUNTIFS(Data!T:T,stats!Q83,Data!J:J,stats!B83)</f>
        <v>0</v>
      </c>
      <c r="H83" s="6">
        <f>COUNTIFS(Data!T:T,stats!R83,Data!J:J,stats!B83)</f>
        <v>0</v>
      </c>
      <c r="I83" s="24">
        <f>COUNTIFS(Data!T:T,stats!S83,Data!J:J,stats!B83)</f>
        <v>0</v>
      </c>
      <c r="J83" s="27">
        <f t="shared" ref="J83:J88" si="8">SUM(C83:I83)</f>
        <v>0</v>
      </c>
      <c r="M83" s="9" t="s">
        <v>885</v>
      </c>
      <c r="N83" s="9" t="s">
        <v>897</v>
      </c>
      <c r="O83" s="9" t="s">
        <v>894</v>
      </c>
      <c r="P83" s="9" t="s">
        <v>890</v>
      </c>
      <c r="Q83" s="9" t="s">
        <v>895</v>
      </c>
      <c r="R83" s="9" t="s">
        <v>896</v>
      </c>
      <c r="S83" s="9" t="s">
        <v>1049</v>
      </c>
      <c r="T83"/>
    </row>
    <row r="84" spans="1:41" ht="19.899999999999999" customHeight="1" x14ac:dyDescent="0.35">
      <c r="B84" s="37" t="s">
        <v>1301</v>
      </c>
      <c r="C84" s="11">
        <f>COUNTIFS(Data!T:T,stats!M84,Data!J:J,stats!B84)</f>
        <v>53</v>
      </c>
      <c r="D84" s="3">
        <f>COUNTIFS(Data!T:T,stats!N84,Data!J:J,stats!B84)</f>
        <v>2</v>
      </c>
      <c r="E84" s="3">
        <f>COUNTIFS(Data!T:T,stats!O84,Data!J:J,stats!B84)</f>
        <v>7</v>
      </c>
      <c r="F84" s="3">
        <f>COUNTIFS(Data!T:T,stats!P84,Data!J:J,stats!B84)</f>
        <v>2</v>
      </c>
      <c r="G84" s="3">
        <f>COUNTIFS(Data!T:T,stats!Q84,Data!J:J,stats!B84)</f>
        <v>0</v>
      </c>
      <c r="H84" s="3">
        <f>COUNTIFS(Data!T:T,stats!R84,Data!J:J,stats!B84)</f>
        <v>0</v>
      </c>
      <c r="I84" s="25">
        <f>COUNTIFS(Data!T:T,stats!S84,Data!J:J,stats!B84)</f>
        <v>0</v>
      </c>
      <c r="J84" s="27">
        <f t="shared" si="8"/>
        <v>64</v>
      </c>
      <c r="M84" s="9" t="s">
        <v>885</v>
      </c>
      <c r="N84" s="9" t="s">
        <v>897</v>
      </c>
      <c r="O84" s="9" t="s">
        <v>894</v>
      </c>
      <c r="P84" s="9" t="s">
        <v>890</v>
      </c>
      <c r="Q84" s="9" t="s">
        <v>895</v>
      </c>
      <c r="R84" s="9" t="s">
        <v>896</v>
      </c>
      <c r="S84" s="9" t="s">
        <v>1049</v>
      </c>
      <c r="T84"/>
    </row>
    <row r="85" spans="1:41" ht="19.899999999999999" customHeight="1" x14ac:dyDescent="0.35">
      <c r="B85" s="37" t="s">
        <v>1302</v>
      </c>
      <c r="C85" s="11">
        <f>COUNTIFS(Data!T:T,stats!M85,Data!J:J,stats!B85)</f>
        <v>11</v>
      </c>
      <c r="D85" s="3">
        <f>COUNTIFS(Data!T:T,stats!N85,Data!J:J,stats!B85)</f>
        <v>0</v>
      </c>
      <c r="E85" s="3">
        <f>COUNTIFS(Data!T:T,stats!O85,Data!J:J,stats!B85)</f>
        <v>0</v>
      </c>
      <c r="F85" s="3">
        <f>COUNTIFS(Data!T:T,stats!P85,Data!J:J,stats!B85)</f>
        <v>0</v>
      </c>
      <c r="G85" s="3">
        <f>COUNTIFS(Data!T:T,stats!Q85,Data!J:J,stats!B85)</f>
        <v>0</v>
      </c>
      <c r="H85" s="3">
        <f>COUNTIFS(Data!T:T,stats!R85,Data!J:J,stats!B85)</f>
        <v>0</v>
      </c>
      <c r="I85" s="25">
        <f>COUNTIFS(Data!T:T,stats!S85,Data!J:J,stats!B85)</f>
        <v>0</v>
      </c>
      <c r="J85" s="27">
        <f t="shared" si="8"/>
        <v>11</v>
      </c>
      <c r="M85" s="9" t="s">
        <v>885</v>
      </c>
      <c r="N85" s="9" t="s">
        <v>897</v>
      </c>
      <c r="O85" s="9" t="s">
        <v>894</v>
      </c>
      <c r="P85" s="9" t="s">
        <v>890</v>
      </c>
      <c r="Q85" s="9" t="s">
        <v>895</v>
      </c>
      <c r="R85" s="9" t="s">
        <v>896</v>
      </c>
      <c r="S85" s="9" t="s">
        <v>1049</v>
      </c>
      <c r="T85"/>
    </row>
    <row r="86" spans="1:41" ht="19.899999999999999" customHeight="1" x14ac:dyDescent="0.35">
      <c r="B86" s="37" t="s">
        <v>1303</v>
      </c>
      <c r="C86" s="11">
        <f>COUNTIFS(Data!T:T,stats!M86,Data!J:J,stats!B86)</f>
        <v>4</v>
      </c>
      <c r="D86" s="3">
        <f>COUNTIFS(Data!T:T,stats!N86,Data!J:J,stats!B86)</f>
        <v>0</v>
      </c>
      <c r="E86" s="3">
        <f>COUNTIFS(Data!T:T,stats!O86,Data!J:J,stats!B86)</f>
        <v>0</v>
      </c>
      <c r="F86" s="3">
        <f>COUNTIFS(Data!T:T,stats!P86,Data!J:J,stats!B86)</f>
        <v>0</v>
      </c>
      <c r="G86" s="3">
        <f>COUNTIFS(Data!T:T,stats!Q86,Data!J:J,stats!B86)</f>
        <v>0</v>
      </c>
      <c r="H86" s="3">
        <f>COUNTIFS(Data!T:T,stats!R86,Data!J:J,stats!B86)</f>
        <v>0</v>
      </c>
      <c r="I86" s="25">
        <f>COUNTIFS(Data!T:T,stats!S86,Data!J:J,stats!B86)</f>
        <v>0</v>
      </c>
      <c r="J86" s="27">
        <f t="shared" si="8"/>
        <v>4</v>
      </c>
      <c r="M86" s="9" t="s">
        <v>885</v>
      </c>
      <c r="N86" s="9" t="s">
        <v>897</v>
      </c>
      <c r="O86" s="9" t="s">
        <v>894</v>
      </c>
      <c r="P86" s="9" t="s">
        <v>890</v>
      </c>
      <c r="Q86" s="9" t="s">
        <v>895</v>
      </c>
      <c r="R86" s="9" t="s">
        <v>896</v>
      </c>
      <c r="S86" s="9" t="s">
        <v>1049</v>
      </c>
      <c r="T86"/>
    </row>
    <row r="87" spans="1:41" ht="19.899999999999999" customHeight="1" x14ac:dyDescent="0.35">
      <c r="B87" s="37" t="s">
        <v>1218</v>
      </c>
      <c r="C87" s="11">
        <f>COUNTIFS(Data!T:T,stats!M87,Data!J:J,stats!B87)</f>
        <v>14</v>
      </c>
      <c r="D87" s="3">
        <f>COUNTIFS(Data!T:T,stats!N87,Data!J:J,stats!B87)</f>
        <v>0</v>
      </c>
      <c r="E87" s="3">
        <f>COUNTIFS(Data!T:T,stats!O87,Data!J:J,stats!B87)</f>
        <v>0</v>
      </c>
      <c r="F87" s="3">
        <f>COUNTIFS(Data!T:T,stats!P87,Data!J:J,stats!B87)</f>
        <v>0</v>
      </c>
      <c r="G87" s="3">
        <f>COUNTIFS(Data!T:T,stats!Q87,Data!J:J,stats!B87)</f>
        <v>0</v>
      </c>
      <c r="H87" s="3">
        <f>COUNTIFS(Data!T:T,stats!R87,Data!J:J,stats!B87)</f>
        <v>0</v>
      </c>
      <c r="I87" s="25">
        <f>COUNTIFS(Data!T:T,stats!S87,Data!J:J,stats!B87)</f>
        <v>0</v>
      </c>
      <c r="J87" s="27">
        <f t="shared" si="8"/>
        <v>14</v>
      </c>
      <c r="M87" s="9" t="s">
        <v>885</v>
      </c>
      <c r="N87" s="9" t="s">
        <v>897</v>
      </c>
      <c r="O87" s="9" t="s">
        <v>894</v>
      </c>
      <c r="P87" s="9" t="s">
        <v>890</v>
      </c>
      <c r="Q87" s="9" t="s">
        <v>895</v>
      </c>
      <c r="R87" s="9" t="s">
        <v>896</v>
      </c>
      <c r="S87" s="9" t="s">
        <v>1049</v>
      </c>
      <c r="T87"/>
    </row>
    <row r="88" spans="1:41" ht="19.899999999999999" customHeight="1" thickBot="1" x14ac:dyDescent="0.4">
      <c r="B88" s="53" t="s">
        <v>35</v>
      </c>
      <c r="C88" s="34">
        <f>COUNTIFS(Data!T:T,stats!M88,Data!J:J,stats!B88)</f>
        <v>91</v>
      </c>
      <c r="D88" s="30">
        <f>COUNTIFS(Data!T:T,stats!N88,Data!J:J,stats!B88)</f>
        <v>2</v>
      </c>
      <c r="E88" s="30">
        <f>COUNTIFS(Data!T:T,stats!O88,Data!J:J,stats!B88)</f>
        <v>4</v>
      </c>
      <c r="F88" s="30">
        <f>COUNTIFS(Data!T:T,stats!P88,Data!J:J,stats!B88)</f>
        <v>5</v>
      </c>
      <c r="G88" s="30">
        <f>COUNTIFS(Data!T:T,stats!Q88,Data!J:J,stats!B88)</f>
        <v>2</v>
      </c>
      <c r="H88" s="30">
        <f>COUNTIFS(Data!T:T,stats!R88,Data!J:J,stats!B88)</f>
        <v>0</v>
      </c>
      <c r="I88" s="31">
        <f>COUNTIFS(Data!T:T,stats!S88,Data!J:J,stats!B88)</f>
        <v>0</v>
      </c>
      <c r="J88" s="42">
        <f t="shared" si="8"/>
        <v>104</v>
      </c>
      <c r="M88" s="9" t="s">
        <v>885</v>
      </c>
      <c r="N88" s="9" t="s">
        <v>897</v>
      </c>
      <c r="O88" s="9" t="s">
        <v>894</v>
      </c>
      <c r="P88" s="9" t="s">
        <v>890</v>
      </c>
      <c r="Q88" s="9" t="s">
        <v>895</v>
      </c>
      <c r="R88" s="9" t="s">
        <v>896</v>
      </c>
      <c r="S88" s="9" t="s">
        <v>1049</v>
      </c>
      <c r="T88"/>
    </row>
    <row r="89" spans="1:41" ht="19.899999999999999" customHeight="1" thickBot="1" x14ac:dyDescent="0.4">
      <c r="B89" s="44" t="s">
        <v>1299</v>
      </c>
      <c r="C89" s="32">
        <f t="shared" ref="C89:J89" si="9">SUM(C83:C88)</f>
        <v>173</v>
      </c>
      <c r="D89" s="32">
        <f t="shared" si="9"/>
        <v>4</v>
      </c>
      <c r="E89" s="32">
        <f t="shared" si="9"/>
        <v>11</v>
      </c>
      <c r="F89" s="32">
        <f t="shared" si="9"/>
        <v>7</v>
      </c>
      <c r="G89" s="32">
        <f t="shared" si="9"/>
        <v>2</v>
      </c>
      <c r="H89" s="32">
        <f t="shared" si="9"/>
        <v>0</v>
      </c>
      <c r="I89" s="36">
        <f t="shared" si="9"/>
        <v>0</v>
      </c>
      <c r="J89" s="2">
        <f t="shared" si="9"/>
        <v>197</v>
      </c>
      <c r="M89"/>
      <c r="N89"/>
      <c r="O89"/>
      <c r="P89"/>
      <c r="Q89"/>
      <c r="R89"/>
      <c r="S89"/>
      <c r="T89"/>
    </row>
    <row r="90" spans="1:41" ht="40" customHeight="1" thickBot="1" x14ac:dyDescent="0.4">
      <c r="B90" s="137" t="s">
        <v>1300</v>
      </c>
      <c r="C90" s="138"/>
      <c r="D90" s="138"/>
      <c r="E90" s="138"/>
      <c r="F90" s="138"/>
      <c r="G90" s="138"/>
      <c r="H90" s="138"/>
      <c r="I90" s="138"/>
      <c r="J90" s="139"/>
      <c r="M90"/>
      <c r="N90"/>
      <c r="O90"/>
      <c r="P90"/>
      <c r="Q90"/>
      <c r="R90"/>
      <c r="S90"/>
      <c r="T90"/>
    </row>
    <row r="91" spans="1:41" ht="19.899999999999999" customHeight="1" thickBot="1" x14ac:dyDescent="0.4">
      <c r="AO91" s="17">
        <v>9</v>
      </c>
    </row>
    <row r="92" spans="1:41" ht="19.899999999999999" customHeight="1" thickBot="1" x14ac:dyDescent="0.4">
      <c r="A92" s="17">
        <v>8</v>
      </c>
      <c r="B92" s="134" t="s">
        <v>1340</v>
      </c>
      <c r="C92" s="135"/>
      <c r="D92" s="135"/>
      <c r="E92" s="135"/>
      <c r="F92" s="135"/>
      <c r="G92" s="135"/>
      <c r="H92" s="135"/>
      <c r="I92" s="135"/>
      <c r="J92" s="136"/>
    </row>
    <row r="93" spans="1:41" ht="19.899999999999999" customHeight="1" thickBot="1" x14ac:dyDescent="0.4">
      <c r="A93" s="17" t="s">
        <v>15</v>
      </c>
      <c r="B93" s="131" t="s">
        <v>1315</v>
      </c>
      <c r="C93" s="132"/>
      <c r="D93" s="132"/>
      <c r="E93" s="132"/>
      <c r="F93" s="132"/>
      <c r="G93" s="132"/>
      <c r="H93" s="132"/>
      <c r="I93" s="132"/>
      <c r="J93" s="133"/>
    </row>
    <row r="94" spans="1:41" ht="19.899999999999999" customHeight="1" thickBot="1" x14ac:dyDescent="0.4">
      <c r="B94" s="50"/>
      <c r="C94" s="54" t="s">
        <v>885</v>
      </c>
      <c r="D94" s="55" t="s">
        <v>897</v>
      </c>
      <c r="E94" s="55" t="s">
        <v>894</v>
      </c>
      <c r="F94" s="55" t="s">
        <v>890</v>
      </c>
      <c r="G94" s="55" t="s">
        <v>895</v>
      </c>
      <c r="H94" s="55" t="s">
        <v>896</v>
      </c>
      <c r="I94" s="56" t="s">
        <v>1049</v>
      </c>
      <c r="J94" s="26" t="s">
        <v>1299</v>
      </c>
    </row>
    <row r="95" spans="1:41" ht="30" customHeight="1" x14ac:dyDescent="0.35">
      <c r="B95" s="38" t="s">
        <v>1217</v>
      </c>
      <c r="C95" s="23">
        <f>COUNTIFS(Data!T:T,stats!M95,Data!N:N,stats!B95)</f>
        <v>2</v>
      </c>
      <c r="D95" s="6">
        <f>COUNTIFS(Data!T:T,stats!N95,Data!N:N,stats!B95)</f>
        <v>0</v>
      </c>
      <c r="E95" s="6">
        <f>COUNTIFS(Data!T:T,stats!O95,Data!N:N,stats!B95)</f>
        <v>0</v>
      </c>
      <c r="F95" s="6">
        <f>COUNTIFS(Data!T:T,stats!P95,Data!N:N,stats!B95)</f>
        <v>0</v>
      </c>
      <c r="G95" s="6">
        <f>COUNTIFS(Data!T:T,stats!Q95,Data!N:N,stats!B95)</f>
        <v>0</v>
      </c>
      <c r="H95" s="6">
        <f>COUNTIFS(Data!T:T,stats!R95,Data!N:N,stats!B95)</f>
        <v>0</v>
      </c>
      <c r="I95" s="24">
        <f>COUNTIFS(Data!T:T,stats!S95,Data!N:N,stats!B95)</f>
        <v>0</v>
      </c>
      <c r="J95" s="27">
        <f t="shared" ref="J95:J106" si="10">SUM(C95:I95)</f>
        <v>2</v>
      </c>
      <c r="M95" s="9" t="s">
        <v>885</v>
      </c>
      <c r="N95" s="9" t="s">
        <v>897</v>
      </c>
      <c r="O95" s="9" t="s">
        <v>894</v>
      </c>
      <c r="P95" s="9" t="s">
        <v>890</v>
      </c>
      <c r="Q95" s="9" t="s">
        <v>895</v>
      </c>
      <c r="R95" s="9" t="s">
        <v>896</v>
      </c>
      <c r="S95" s="9" t="s">
        <v>1049</v>
      </c>
      <c r="T95"/>
    </row>
    <row r="96" spans="1:41" ht="30" customHeight="1" x14ac:dyDescent="0.35">
      <c r="B96" s="37" t="s">
        <v>373</v>
      </c>
      <c r="C96" s="11">
        <f>COUNTIFS(Data!T:T,stats!M96,Data!N:N,stats!B96)</f>
        <v>40</v>
      </c>
      <c r="D96" s="3">
        <f>COUNTIFS(Data!T:T,stats!N96,Data!N:N,stats!B96)</f>
        <v>2</v>
      </c>
      <c r="E96" s="3">
        <f>COUNTIFS(Data!T:T,stats!O96,Data!N:N,stats!B96)</f>
        <v>7</v>
      </c>
      <c r="F96" s="3">
        <f>COUNTIFS(Data!T:T,stats!P96,Data!N:N,stats!B96)</f>
        <v>0</v>
      </c>
      <c r="G96" s="3">
        <f>COUNTIFS(Data!T:T,stats!Q96,Data!N:N,stats!B96)</f>
        <v>1</v>
      </c>
      <c r="H96" s="3">
        <f>COUNTIFS(Data!T:T,stats!R96,Data!N:N,stats!B96)</f>
        <v>0</v>
      </c>
      <c r="I96" s="25">
        <f>COUNTIFS(Data!T:T,stats!S96,Data!N:N,stats!B96)</f>
        <v>0</v>
      </c>
      <c r="J96" s="27">
        <f t="shared" si="10"/>
        <v>50</v>
      </c>
      <c r="M96" s="9" t="s">
        <v>885</v>
      </c>
      <c r="N96" s="9" t="s">
        <v>897</v>
      </c>
      <c r="O96" s="9" t="s">
        <v>894</v>
      </c>
      <c r="P96" s="9" t="s">
        <v>890</v>
      </c>
      <c r="Q96" s="9" t="s">
        <v>895</v>
      </c>
      <c r="R96" s="9" t="s">
        <v>896</v>
      </c>
      <c r="S96" s="9" t="s">
        <v>1049</v>
      </c>
      <c r="T96"/>
    </row>
    <row r="97" spans="1:41" ht="30" customHeight="1" x14ac:dyDescent="0.35">
      <c r="B97" s="37" t="s">
        <v>1213</v>
      </c>
      <c r="C97" s="11">
        <f>COUNTIFS(Data!T:T,stats!M97,Data!N:N,stats!B97)</f>
        <v>0</v>
      </c>
      <c r="D97" s="3">
        <f>COUNTIFS(Data!T:T,stats!N97,Data!N:N,stats!B97)</f>
        <v>0</v>
      </c>
      <c r="E97" s="3">
        <f>COUNTIFS(Data!T:T,stats!O97,Data!N:N,stats!B97)</f>
        <v>0</v>
      </c>
      <c r="F97" s="3">
        <f>COUNTIFS(Data!T:T,stats!P97,Data!N:N,stats!B97)</f>
        <v>0</v>
      </c>
      <c r="G97" s="3">
        <f>COUNTIFS(Data!T:T,stats!Q97,Data!N:N,stats!B97)</f>
        <v>0</v>
      </c>
      <c r="H97" s="3">
        <f>COUNTIFS(Data!T:T,stats!R97,Data!N:N,stats!B97)</f>
        <v>0</v>
      </c>
      <c r="I97" s="25">
        <f>COUNTIFS(Data!T:T,stats!S97,Data!N:N,stats!B97)</f>
        <v>0</v>
      </c>
      <c r="J97" s="27">
        <f t="shared" si="10"/>
        <v>0</v>
      </c>
      <c r="M97" s="9" t="s">
        <v>885</v>
      </c>
      <c r="N97" s="9" t="s">
        <v>897</v>
      </c>
      <c r="O97" s="9" t="s">
        <v>894</v>
      </c>
      <c r="P97" s="9" t="s">
        <v>890</v>
      </c>
      <c r="Q97" s="9" t="s">
        <v>895</v>
      </c>
      <c r="R97" s="9" t="s">
        <v>896</v>
      </c>
      <c r="S97" s="9" t="s">
        <v>1049</v>
      </c>
      <c r="T97"/>
    </row>
    <row r="98" spans="1:41" ht="30" customHeight="1" x14ac:dyDescent="0.35">
      <c r="B98" s="37" t="s">
        <v>1220</v>
      </c>
      <c r="C98" s="11">
        <f>COUNTIFS(Data!T:T,stats!M98,Data!N:N,stats!B98)</f>
        <v>0</v>
      </c>
      <c r="D98" s="3">
        <f>COUNTIFS(Data!T:T,stats!N98,Data!N:N,stats!B98)</f>
        <v>1</v>
      </c>
      <c r="E98" s="3">
        <f>COUNTIFS(Data!T:T,stats!O98,Data!N:N,stats!B98)</f>
        <v>0</v>
      </c>
      <c r="F98" s="3">
        <f>COUNTIFS(Data!T:T,stats!P98,Data!N:N,stats!B98)</f>
        <v>0</v>
      </c>
      <c r="G98" s="3">
        <f>COUNTIFS(Data!T:T,stats!Q98,Data!N:N,stats!B98)</f>
        <v>0</v>
      </c>
      <c r="H98" s="3">
        <f>COUNTIFS(Data!T:T,stats!R98,Data!N:N,stats!B98)</f>
        <v>0</v>
      </c>
      <c r="I98" s="25">
        <f>COUNTIFS(Data!T:T,stats!S98,Data!N:N,stats!B98)</f>
        <v>0</v>
      </c>
      <c r="J98" s="27">
        <f t="shared" si="10"/>
        <v>1</v>
      </c>
      <c r="M98" s="9" t="s">
        <v>885</v>
      </c>
      <c r="N98" s="9" t="s">
        <v>897</v>
      </c>
      <c r="O98" s="9" t="s">
        <v>1306</v>
      </c>
      <c r="P98" s="9" t="s">
        <v>890</v>
      </c>
      <c r="Q98" s="9" t="s">
        <v>895</v>
      </c>
      <c r="R98" s="9" t="s">
        <v>896</v>
      </c>
      <c r="S98" s="9" t="s">
        <v>1049</v>
      </c>
      <c r="T98"/>
    </row>
    <row r="99" spans="1:41" ht="30" customHeight="1" x14ac:dyDescent="0.35">
      <c r="B99" s="37" t="s">
        <v>401</v>
      </c>
      <c r="C99" s="11">
        <f>COUNTIFS(Data!T:T,stats!M99,Data!N:N,stats!B99)</f>
        <v>4</v>
      </c>
      <c r="D99" s="3">
        <f>COUNTIFS(Data!T:T,stats!N99,Data!N:N,stats!B99)</f>
        <v>0</v>
      </c>
      <c r="E99" s="3">
        <f>COUNTIFS(Data!T:T,stats!O99,Data!N:N,stats!B99)</f>
        <v>0</v>
      </c>
      <c r="F99" s="3">
        <f>COUNTIFS(Data!T:T,stats!P99,Data!N:N,stats!B99)</f>
        <v>0</v>
      </c>
      <c r="G99" s="3">
        <f>COUNTIFS(Data!T:T,stats!Q99,Data!N:N,stats!B99)</f>
        <v>0</v>
      </c>
      <c r="H99" s="3">
        <f>COUNTIFS(Data!T:T,stats!R99,Data!N:N,stats!B99)</f>
        <v>0</v>
      </c>
      <c r="I99" s="25">
        <f>COUNTIFS(Data!T:T,stats!S99,Data!N:N,stats!B99)</f>
        <v>0</v>
      </c>
      <c r="J99" s="27">
        <f t="shared" si="10"/>
        <v>4</v>
      </c>
      <c r="M99" s="9" t="s">
        <v>885</v>
      </c>
      <c r="N99" s="9" t="s">
        <v>897</v>
      </c>
      <c r="O99" s="9" t="s">
        <v>894</v>
      </c>
      <c r="P99" s="9" t="s">
        <v>890</v>
      </c>
      <c r="Q99" s="9" t="s">
        <v>895</v>
      </c>
      <c r="R99" s="9" t="s">
        <v>896</v>
      </c>
      <c r="S99" s="9" t="s">
        <v>1049</v>
      </c>
      <c r="T99"/>
    </row>
    <row r="100" spans="1:41" ht="30" customHeight="1" x14ac:dyDescent="0.35">
      <c r="B100" s="37" t="s">
        <v>1214</v>
      </c>
      <c r="C100" s="11">
        <f>COUNTIFS(Data!T:T,stats!M100,Data!N:N,stats!B100)</f>
        <v>24</v>
      </c>
      <c r="D100" s="3">
        <f>COUNTIFS(Data!T:T,stats!N100,Data!N:N,stats!B100)</f>
        <v>0</v>
      </c>
      <c r="E100" s="3">
        <f>COUNTIFS(Data!T:T,stats!O100,Data!N:N,stats!B100)</f>
        <v>0</v>
      </c>
      <c r="F100" s="3">
        <f>COUNTIFS(Data!T:T,stats!P100,Data!N:N,stats!B100)</f>
        <v>2</v>
      </c>
      <c r="G100" s="3">
        <f>COUNTIFS(Data!T:T,stats!Q100,Data!N:N,stats!B100)</f>
        <v>0</v>
      </c>
      <c r="H100" s="3">
        <f>COUNTIFS(Data!T:T,stats!R100,Data!N:N,stats!B100)</f>
        <v>0</v>
      </c>
      <c r="I100" s="25">
        <f>COUNTIFS(Data!T:T,stats!S100,Data!N:N,stats!B100)</f>
        <v>0</v>
      </c>
      <c r="J100" s="27">
        <f t="shared" si="10"/>
        <v>26</v>
      </c>
      <c r="M100" s="9" t="s">
        <v>885</v>
      </c>
      <c r="N100" s="9" t="s">
        <v>897</v>
      </c>
      <c r="O100" s="9" t="s">
        <v>894</v>
      </c>
      <c r="P100" s="9" t="s">
        <v>890</v>
      </c>
      <c r="Q100" s="9" t="s">
        <v>895</v>
      </c>
      <c r="R100" s="9" t="s">
        <v>896</v>
      </c>
      <c r="S100" s="9" t="s">
        <v>1049</v>
      </c>
      <c r="T100"/>
    </row>
    <row r="101" spans="1:41" ht="30" customHeight="1" x14ac:dyDescent="0.35">
      <c r="B101" s="37" t="s">
        <v>1216</v>
      </c>
      <c r="C101" s="11">
        <f>COUNTIFS(Data!T:T,stats!M101,Data!N:N,stats!B101)</f>
        <v>10</v>
      </c>
      <c r="D101" s="3">
        <f>COUNTIFS(Data!T:T,stats!N101,Data!N:N,stats!B101)</f>
        <v>0</v>
      </c>
      <c r="E101" s="3">
        <f>COUNTIFS(Data!T:T,stats!O101,Data!N:N,stats!B101)</f>
        <v>0</v>
      </c>
      <c r="F101" s="3">
        <f>COUNTIFS(Data!T:T,stats!P101,Data!N:N,stats!B101)</f>
        <v>0</v>
      </c>
      <c r="G101" s="3">
        <f>COUNTIFS(Data!T:T,stats!Q101,Data!N:N,stats!B101)</f>
        <v>0</v>
      </c>
      <c r="H101" s="3">
        <f>COUNTIFS(Data!T:T,stats!R101,Data!N:N,stats!B101)</f>
        <v>0</v>
      </c>
      <c r="I101" s="25">
        <f>COUNTIFS(Data!T:T,stats!S101,Data!N:N,stats!B101)</f>
        <v>0</v>
      </c>
      <c r="J101" s="27">
        <f t="shared" si="10"/>
        <v>10</v>
      </c>
      <c r="M101" s="9" t="s">
        <v>885</v>
      </c>
      <c r="N101" s="9" t="s">
        <v>897</v>
      </c>
      <c r="O101" s="9" t="s">
        <v>894</v>
      </c>
      <c r="P101" s="9" t="s">
        <v>890</v>
      </c>
      <c r="Q101" s="9" t="s">
        <v>895</v>
      </c>
      <c r="R101" s="9" t="s">
        <v>896</v>
      </c>
      <c r="S101" s="9" t="s">
        <v>1049</v>
      </c>
      <c r="T101"/>
    </row>
    <row r="102" spans="1:41" ht="30" customHeight="1" x14ac:dyDescent="0.35">
      <c r="B102" s="37" t="s">
        <v>1279</v>
      </c>
      <c r="C102" s="11">
        <f>COUNTIFS(Data!T:T,stats!M102,Data!N:N,stats!B102)</f>
        <v>4</v>
      </c>
      <c r="D102" s="3">
        <f>COUNTIFS(Data!T:T,stats!N102,Data!N:N,stats!B102)</f>
        <v>0</v>
      </c>
      <c r="E102" s="3">
        <f>COUNTIFS(Data!T:T,stats!O102,Data!N:N,stats!B102)</f>
        <v>0</v>
      </c>
      <c r="F102" s="3">
        <f>COUNTIFS(Data!T:T,stats!P102,Data!N:N,stats!B102)</f>
        <v>0</v>
      </c>
      <c r="G102" s="3">
        <f>COUNTIFS(Data!T:T,stats!Q102,Data!N:N,stats!B102)</f>
        <v>0</v>
      </c>
      <c r="H102" s="3">
        <f>COUNTIFS(Data!T:T,stats!R102,Data!N:N,stats!B102)</f>
        <v>0</v>
      </c>
      <c r="I102" s="25">
        <f>COUNTIFS(Data!T:T,stats!S102,Data!N:N,stats!B102)</f>
        <v>0</v>
      </c>
      <c r="J102" s="27">
        <f t="shared" si="10"/>
        <v>4</v>
      </c>
      <c r="M102" s="9" t="s">
        <v>885</v>
      </c>
      <c r="N102" s="9" t="s">
        <v>897</v>
      </c>
      <c r="O102" s="9" t="s">
        <v>894</v>
      </c>
      <c r="P102" s="9" t="s">
        <v>890</v>
      </c>
      <c r="Q102" s="9" t="s">
        <v>895</v>
      </c>
      <c r="R102" s="9" t="s">
        <v>896</v>
      </c>
      <c r="S102" s="9" t="s">
        <v>1049</v>
      </c>
      <c r="T102"/>
    </row>
    <row r="103" spans="1:41" ht="30" customHeight="1" x14ac:dyDescent="0.35">
      <c r="B103" s="37" t="s">
        <v>1215</v>
      </c>
      <c r="C103" s="11">
        <f>COUNTIFS(Data!T:T,stats!M103,Data!N:N,stats!B103)</f>
        <v>0</v>
      </c>
      <c r="D103" s="3">
        <f>COUNTIFS(Data!T:T,stats!N103,Data!N:N,stats!B103)</f>
        <v>0</v>
      </c>
      <c r="E103" s="3">
        <f>COUNTIFS(Data!T:T,stats!O103,Data!N:N,stats!B103)</f>
        <v>0</v>
      </c>
      <c r="F103" s="3">
        <f>COUNTIFS(Data!T:T,stats!P103,Data!N:N,stats!B103)</f>
        <v>0</v>
      </c>
      <c r="G103" s="3">
        <f>COUNTIFS(Data!T:T,stats!Q103,Data!N:N,stats!B103)</f>
        <v>0</v>
      </c>
      <c r="H103" s="3">
        <f>COUNTIFS(Data!T:T,stats!R103,Data!N:N,stats!B103)</f>
        <v>0</v>
      </c>
      <c r="I103" s="25">
        <f>COUNTIFS(Data!T:T,stats!S103,Data!N:N,stats!B103)</f>
        <v>0</v>
      </c>
      <c r="J103" s="27">
        <f t="shared" si="10"/>
        <v>0</v>
      </c>
      <c r="M103" s="9" t="s">
        <v>885</v>
      </c>
      <c r="N103" s="9" t="s">
        <v>897</v>
      </c>
      <c r="O103" s="9" t="s">
        <v>894</v>
      </c>
      <c r="P103" s="9" t="s">
        <v>890</v>
      </c>
      <c r="Q103" s="9" t="s">
        <v>895</v>
      </c>
      <c r="R103" s="9" t="s">
        <v>896</v>
      </c>
      <c r="S103" s="9" t="s">
        <v>1049</v>
      </c>
      <c r="T103"/>
    </row>
    <row r="104" spans="1:41" ht="30" customHeight="1" x14ac:dyDescent="0.35">
      <c r="B104" s="37" t="s">
        <v>372</v>
      </c>
      <c r="C104" s="11">
        <f>COUNTIFS(Data!T:T,stats!M104,Data!N:N,stats!B104)</f>
        <v>1</v>
      </c>
      <c r="D104" s="3">
        <f>COUNTIFS(Data!T:T,stats!N104,Data!N:N,stats!B104)</f>
        <v>0</v>
      </c>
      <c r="E104" s="3">
        <f>COUNTIFS(Data!T:T,stats!O104,Data!N:N,stats!B104)</f>
        <v>0</v>
      </c>
      <c r="F104" s="3">
        <f>COUNTIFS(Data!T:T,stats!P104,Data!N:N,stats!B104)</f>
        <v>0</v>
      </c>
      <c r="G104" s="3">
        <f>COUNTIFS(Data!T:T,stats!Q104,Data!N:N,stats!B104)</f>
        <v>0</v>
      </c>
      <c r="H104" s="3">
        <f>COUNTIFS(Data!T:T,stats!R104,Data!N:N,stats!B104)</f>
        <v>0</v>
      </c>
      <c r="I104" s="25">
        <f>COUNTIFS(Data!T:T,stats!S104,Data!N:N,stats!B104)</f>
        <v>0</v>
      </c>
      <c r="J104" s="27">
        <f t="shared" si="10"/>
        <v>1</v>
      </c>
      <c r="M104" s="9" t="s">
        <v>885</v>
      </c>
      <c r="N104" s="9" t="s">
        <v>897</v>
      </c>
      <c r="O104" s="9" t="s">
        <v>894</v>
      </c>
      <c r="P104" s="9" t="s">
        <v>890</v>
      </c>
      <c r="Q104" s="9" t="s">
        <v>895</v>
      </c>
      <c r="R104" s="9" t="s">
        <v>896</v>
      </c>
      <c r="S104" s="9" t="s">
        <v>1049</v>
      </c>
      <c r="T104"/>
    </row>
    <row r="105" spans="1:41" ht="30" customHeight="1" thickBot="1" x14ac:dyDescent="0.4">
      <c r="B105" s="37" t="s">
        <v>378</v>
      </c>
      <c r="C105" s="11">
        <f>COUNTIFS(Data!T:T,stats!M105,Data!N:N,stats!B105)</f>
        <v>0</v>
      </c>
      <c r="D105" s="3">
        <f>COUNTIFS(Data!T:T,stats!N105,Data!N:N,stats!B105)</f>
        <v>0</v>
      </c>
      <c r="E105" s="3">
        <f>COUNTIFS(Data!T:T,stats!O105,Data!N:N,stats!B105)</f>
        <v>0</v>
      </c>
      <c r="F105" s="3">
        <f>COUNTIFS(Data!T:T,stats!P105,Data!N:N,stats!B105)</f>
        <v>0</v>
      </c>
      <c r="G105" s="3">
        <f>COUNTIFS(Data!T:T,stats!Q105,Data!N:N,stats!B105)</f>
        <v>0</v>
      </c>
      <c r="H105" s="3">
        <f>COUNTIFS(Data!T:T,stats!R105,Data!N:N,stats!B105)</f>
        <v>0</v>
      </c>
      <c r="I105" s="25">
        <f>COUNTIFS(Data!T:T,stats!S105,Data!N:N,stats!B105)</f>
        <v>0</v>
      </c>
      <c r="J105" s="27">
        <f t="shared" si="10"/>
        <v>0</v>
      </c>
      <c r="M105" s="9" t="s">
        <v>885</v>
      </c>
      <c r="N105" s="9" t="s">
        <v>897</v>
      </c>
      <c r="O105" s="9" t="s">
        <v>894</v>
      </c>
      <c r="P105" s="9" t="s">
        <v>890</v>
      </c>
      <c r="Q105" s="9" t="s">
        <v>895</v>
      </c>
      <c r="R105" s="9" t="s">
        <v>896</v>
      </c>
      <c r="S105" s="9" t="s">
        <v>1049</v>
      </c>
      <c r="T105"/>
    </row>
    <row r="106" spans="1:41" ht="30" customHeight="1" thickBot="1" x14ac:dyDescent="0.4">
      <c r="B106" s="39" t="s">
        <v>35</v>
      </c>
      <c r="C106" s="34">
        <f>COUNTIFS(Data!T:T,stats!M106,Data!N:N,stats!B106)</f>
        <v>88</v>
      </c>
      <c r="D106" s="30">
        <f>COUNTIFS(Data!T:T,stats!N106,Data!N:N,stats!B106)</f>
        <v>1</v>
      </c>
      <c r="E106" s="30">
        <f>COUNTIFS(Data!T:T,stats!O106,Data!N:N,stats!B106)</f>
        <v>4</v>
      </c>
      <c r="F106" s="30">
        <f>COUNTIFS(Data!T:T,stats!P106,Data!N:N,stats!B106)</f>
        <v>5</v>
      </c>
      <c r="G106" s="30">
        <f>COUNTIFS(Data!T:T,stats!Q106,Data!N:N,stats!B106)</f>
        <v>1</v>
      </c>
      <c r="H106" s="30">
        <f>COUNTIFS(Data!T:T,stats!R106,Data!N:N,stats!B106)</f>
        <v>0</v>
      </c>
      <c r="I106" s="31">
        <f>COUNTIFS(Data!T:T,stats!S106,Data!N:N,stats!B106)</f>
        <v>0</v>
      </c>
      <c r="J106" s="42">
        <f t="shared" si="10"/>
        <v>99</v>
      </c>
      <c r="M106" s="9" t="s">
        <v>885</v>
      </c>
      <c r="N106" s="9" t="s">
        <v>897</v>
      </c>
      <c r="O106" s="9" t="s">
        <v>894</v>
      </c>
      <c r="P106" s="9" t="s">
        <v>890</v>
      </c>
      <c r="Q106" s="9" t="s">
        <v>895</v>
      </c>
      <c r="R106" s="9" t="s">
        <v>896</v>
      </c>
      <c r="S106" s="9" t="s">
        <v>1049</v>
      </c>
      <c r="T106"/>
      <c r="AO106" s="17">
        <v>10</v>
      </c>
    </row>
    <row r="107" spans="1:41" ht="30" customHeight="1" thickBot="1" x14ac:dyDescent="0.4">
      <c r="B107" s="26" t="s">
        <v>1299</v>
      </c>
      <c r="C107" s="35">
        <f t="shared" ref="C107:J107" si="11">SUM(C95:C106)</f>
        <v>173</v>
      </c>
      <c r="D107" s="32">
        <f t="shared" si="11"/>
        <v>4</v>
      </c>
      <c r="E107" s="32">
        <f t="shared" si="11"/>
        <v>11</v>
      </c>
      <c r="F107" s="32">
        <f t="shared" si="11"/>
        <v>7</v>
      </c>
      <c r="G107" s="32">
        <f t="shared" si="11"/>
        <v>2</v>
      </c>
      <c r="H107" s="32">
        <f t="shared" si="11"/>
        <v>0</v>
      </c>
      <c r="I107" s="36">
        <f t="shared" si="11"/>
        <v>0</v>
      </c>
      <c r="J107" s="2">
        <f t="shared" si="11"/>
        <v>197</v>
      </c>
      <c r="M107"/>
      <c r="N107"/>
      <c r="O107"/>
      <c r="P107"/>
      <c r="Q107"/>
      <c r="R107"/>
      <c r="S107"/>
      <c r="T107"/>
    </row>
    <row r="108" spans="1:41" ht="40.15" customHeight="1" thickBot="1" x14ac:dyDescent="0.4">
      <c r="B108" s="137" t="s">
        <v>1300</v>
      </c>
      <c r="C108" s="138"/>
      <c r="D108" s="138"/>
      <c r="E108" s="138"/>
      <c r="F108" s="138"/>
      <c r="G108" s="138"/>
      <c r="H108" s="138"/>
      <c r="I108" s="138"/>
      <c r="J108" s="139"/>
    </row>
    <row r="109" spans="1:41" ht="19.899999999999999" customHeight="1" thickBot="1" x14ac:dyDescent="0.4"/>
    <row r="110" spans="1:41" ht="19.899999999999999" customHeight="1" thickBot="1" x14ac:dyDescent="0.4">
      <c r="A110" s="17">
        <v>9</v>
      </c>
      <c r="B110" s="134" t="s">
        <v>1340</v>
      </c>
      <c r="C110" s="135"/>
      <c r="D110" s="135"/>
      <c r="E110" s="135"/>
      <c r="F110" s="135"/>
      <c r="G110" s="135"/>
      <c r="H110" s="135"/>
      <c r="I110" s="135"/>
      <c r="J110" s="135"/>
      <c r="K110" s="136"/>
      <c r="L110" s="8"/>
      <c r="M110" s="8"/>
      <c r="N110" s="8"/>
      <c r="O110" s="8"/>
      <c r="P110" s="8"/>
      <c r="Q110" s="8"/>
      <c r="R110" s="8"/>
      <c r="S110" s="8"/>
      <c r="T110" s="8"/>
      <c r="U110" s="8"/>
    </row>
    <row r="111" spans="1:41" ht="19.899999999999999" customHeight="1" thickBot="1" x14ac:dyDescent="0.4">
      <c r="A111" s="17" t="s">
        <v>5</v>
      </c>
      <c r="B111" s="131" t="s">
        <v>1316</v>
      </c>
      <c r="C111" s="132"/>
      <c r="D111" s="132"/>
      <c r="E111" s="132"/>
      <c r="F111" s="132"/>
      <c r="G111" s="132"/>
      <c r="H111" s="132"/>
      <c r="I111" s="132"/>
      <c r="J111" s="132"/>
      <c r="K111" s="133"/>
      <c r="L111" s="8"/>
      <c r="M111" s="8"/>
      <c r="N111" s="8"/>
      <c r="O111" s="8"/>
      <c r="P111" s="8"/>
      <c r="Q111" s="8"/>
      <c r="R111" s="8"/>
      <c r="S111" s="8"/>
      <c r="T111" s="8"/>
      <c r="U111" s="8"/>
    </row>
    <row r="112" spans="1:41" ht="40.15" customHeight="1" thickBot="1" x14ac:dyDescent="0.4">
      <c r="B112" s="50"/>
      <c r="C112" s="59" t="s">
        <v>1224</v>
      </c>
      <c r="D112" s="60" t="s">
        <v>1267</v>
      </c>
      <c r="E112" s="60" t="s">
        <v>1221</v>
      </c>
      <c r="F112" s="60" t="s">
        <v>1223</v>
      </c>
      <c r="G112" s="60" t="s">
        <v>1222</v>
      </c>
      <c r="H112" s="60" t="s">
        <v>1225</v>
      </c>
      <c r="I112" s="60" t="s">
        <v>1226</v>
      </c>
      <c r="J112" s="61" t="s">
        <v>35</v>
      </c>
      <c r="K112" s="26" t="s">
        <v>1299</v>
      </c>
      <c r="L112" s="8"/>
      <c r="M112" s="8"/>
      <c r="N112" s="8"/>
      <c r="O112" s="8"/>
      <c r="P112" s="8"/>
      <c r="Q112" s="8"/>
      <c r="R112" s="8"/>
      <c r="S112" s="8"/>
      <c r="T112" s="8"/>
      <c r="U112" s="8"/>
    </row>
    <row r="113" spans="2:41" ht="19.899999999999999" customHeight="1" x14ac:dyDescent="0.35">
      <c r="B113" s="57" t="s">
        <v>36</v>
      </c>
      <c r="C113" s="23">
        <f>COUNTIFS(Data!S:S,N113,Data!C:C,stats!B113)</f>
        <v>23</v>
      </c>
      <c r="D113" s="6">
        <f>COUNTIFS(Data!S:S,O113,Data!C:C,stats!B113)</f>
        <v>0</v>
      </c>
      <c r="E113" s="6">
        <f>COUNTIFS(Data!S:S,P113,Data!C:C,stats!B113)</f>
        <v>0</v>
      </c>
      <c r="F113" s="6">
        <f>COUNTIFS(Data!S:S,Q113,Data!C:C,stats!B113)</f>
        <v>0</v>
      </c>
      <c r="G113" s="6">
        <f>COUNTIFS(Data!S:S,R113,Data!C:C,stats!B113)</f>
        <v>0</v>
      </c>
      <c r="H113" s="6">
        <f>COUNTIFS(Data!S:S,S113,Data!C:C,stats!B113)</f>
        <v>0</v>
      </c>
      <c r="I113" s="6">
        <f>COUNTIFS(Data!S:S,T113,Data!C:C,stats!B113)</f>
        <v>0</v>
      </c>
      <c r="J113" s="24">
        <f>COUNTIFS(Data!S:S,U113,Data!C:C,stats!B113)</f>
        <v>60</v>
      </c>
      <c r="K113" s="27">
        <f>SUM(A113:J113)</f>
        <v>83</v>
      </c>
      <c r="L113" s="8"/>
      <c r="M113"/>
      <c r="N113" s="9" t="s">
        <v>1224</v>
      </c>
      <c r="O113" s="9" t="s">
        <v>1267</v>
      </c>
      <c r="P113" s="9" t="s">
        <v>1221</v>
      </c>
      <c r="Q113" s="9" t="s">
        <v>1223</v>
      </c>
      <c r="R113" s="9" t="s">
        <v>1222</v>
      </c>
      <c r="S113" s="9" t="s">
        <v>1225</v>
      </c>
      <c r="T113" s="9" t="s">
        <v>1226</v>
      </c>
      <c r="U113" s="9" t="s">
        <v>35</v>
      </c>
      <c r="V113"/>
    </row>
    <row r="114" spans="2:41" ht="19.899999999999999" customHeight="1" x14ac:dyDescent="0.35">
      <c r="B114" s="48" t="s">
        <v>39</v>
      </c>
      <c r="C114" s="23">
        <f>COUNTIFS(Data!S:S,N114,Data!C:C,stats!B114)</f>
        <v>9</v>
      </c>
      <c r="D114" s="6">
        <f>COUNTIFS(Data!S:S,O114,Data!C:C,stats!B114)</f>
        <v>0</v>
      </c>
      <c r="E114" s="6">
        <f>COUNTIFS(Data!S:S,P114,Data!C:C,stats!B114)</f>
        <v>0</v>
      </c>
      <c r="F114" s="6">
        <f>COUNTIFS(Data!S:S,Q114,Data!C:C,stats!B114)</f>
        <v>0</v>
      </c>
      <c r="G114" s="6">
        <f>COUNTIFS(Data!S:S,R114,Data!C:C,stats!B114)</f>
        <v>0</v>
      </c>
      <c r="H114" s="6">
        <f>COUNTIFS(Data!S:S,S114,Data!C:C,stats!B114)</f>
        <v>0</v>
      </c>
      <c r="I114" s="6">
        <f>COUNTIFS(Data!S:S,T114,Data!C:C,stats!B114)</f>
        <v>0</v>
      </c>
      <c r="J114" s="24">
        <f>COUNTIFS(Data!S:S,U114,Data!C:C,stats!B114)</f>
        <v>11</v>
      </c>
      <c r="K114" s="27">
        <f t="shared" ref="K114:K133" si="12">SUM(A114:J114)</f>
        <v>20</v>
      </c>
      <c r="L114" s="8"/>
      <c r="M114"/>
      <c r="N114" s="9" t="s">
        <v>1224</v>
      </c>
      <c r="O114" s="9" t="s">
        <v>1267</v>
      </c>
      <c r="P114" s="9" t="s">
        <v>1221</v>
      </c>
      <c r="Q114" s="9" t="s">
        <v>1223</v>
      </c>
      <c r="R114" s="9" t="s">
        <v>1222</v>
      </c>
      <c r="S114" s="9" t="s">
        <v>1225</v>
      </c>
      <c r="T114" s="9" t="s">
        <v>1226</v>
      </c>
      <c r="U114" s="9" t="s">
        <v>35</v>
      </c>
      <c r="V114"/>
    </row>
    <row r="115" spans="2:41" ht="19.899999999999999" customHeight="1" x14ac:dyDescent="0.35">
      <c r="B115" s="48" t="s">
        <v>40</v>
      </c>
      <c r="C115" s="23">
        <f>COUNTIFS(Data!S:S,N115,Data!C:C,stats!B115)</f>
        <v>2</v>
      </c>
      <c r="D115" s="6">
        <f>COUNTIFS(Data!S:S,O115,Data!C:C,stats!B115)</f>
        <v>7</v>
      </c>
      <c r="E115" s="6">
        <f>COUNTIFS(Data!S:S,P115,Data!C:C,stats!B115)</f>
        <v>0</v>
      </c>
      <c r="F115" s="6">
        <f>COUNTIFS(Data!S:S,Q115,Data!C:C,stats!B115)</f>
        <v>9</v>
      </c>
      <c r="G115" s="6">
        <f>COUNTIFS(Data!S:S,R115,Data!C:C,stats!B115)</f>
        <v>0</v>
      </c>
      <c r="H115" s="6">
        <f>COUNTIFS(Data!S:S,S115,Data!C:C,stats!B115)</f>
        <v>0</v>
      </c>
      <c r="I115" s="6">
        <f>COUNTIFS(Data!S:S,T115,Data!C:C,stats!B115)</f>
        <v>4</v>
      </c>
      <c r="J115" s="24">
        <f>COUNTIFS(Data!S:S,U115,Data!C:C,stats!B115)</f>
        <v>18</v>
      </c>
      <c r="K115" s="27">
        <f t="shared" si="12"/>
        <v>40</v>
      </c>
      <c r="L115" s="8"/>
      <c r="M115"/>
      <c r="N115" s="9" t="s">
        <v>1224</v>
      </c>
      <c r="O115" s="9" t="s">
        <v>1267</v>
      </c>
      <c r="P115" s="9" t="s">
        <v>1221</v>
      </c>
      <c r="Q115" s="9" t="s">
        <v>1223</v>
      </c>
      <c r="R115" s="9" t="s">
        <v>1222</v>
      </c>
      <c r="S115" s="9" t="s">
        <v>1225</v>
      </c>
      <c r="T115" s="9" t="s">
        <v>1226</v>
      </c>
      <c r="U115" s="9" t="s">
        <v>35</v>
      </c>
      <c r="V115"/>
    </row>
    <row r="116" spans="2:41" ht="19.899999999999999" customHeight="1" x14ac:dyDescent="0.35">
      <c r="B116" s="48" t="s">
        <v>50</v>
      </c>
      <c r="C116" s="23">
        <f>COUNTIFS(Data!S:S,N116,Data!C:C,stats!B116)</f>
        <v>0</v>
      </c>
      <c r="D116" s="6">
        <f>COUNTIFS(Data!S:S,O116,Data!C:C,stats!B116)</f>
        <v>0</v>
      </c>
      <c r="E116" s="6">
        <f>COUNTIFS(Data!S:S,P116,Data!C:C,stats!B116)</f>
        <v>0</v>
      </c>
      <c r="F116" s="6">
        <f>COUNTIFS(Data!S:S,Q116,Data!C:C,stats!B116)</f>
        <v>1</v>
      </c>
      <c r="G116" s="6">
        <f>COUNTIFS(Data!S:S,R116,Data!C:C,stats!B116)</f>
        <v>0</v>
      </c>
      <c r="H116" s="6">
        <f>COUNTIFS(Data!S:S,S116,Data!C:C,stats!B116)</f>
        <v>0</v>
      </c>
      <c r="I116" s="6">
        <f>COUNTIFS(Data!S:S,T116,Data!C:C,stats!B116)</f>
        <v>0</v>
      </c>
      <c r="J116" s="24">
        <f>COUNTIFS(Data!S:S,U116,Data!C:C,stats!B116)</f>
        <v>2</v>
      </c>
      <c r="K116" s="27">
        <f t="shared" si="12"/>
        <v>3</v>
      </c>
      <c r="L116" s="8"/>
      <c r="M116"/>
      <c r="N116" s="9" t="s">
        <v>1224</v>
      </c>
      <c r="O116" s="9" t="s">
        <v>1267</v>
      </c>
      <c r="P116" s="9" t="s">
        <v>1221</v>
      </c>
      <c r="Q116" s="9" t="s">
        <v>1223</v>
      </c>
      <c r="R116" s="9" t="s">
        <v>1222</v>
      </c>
      <c r="S116" s="9" t="s">
        <v>1225</v>
      </c>
      <c r="T116" s="9" t="s">
        <v>1226</v>
      </c>
      <c r="U116" s="9" t="s">
        <v>35</v>
      </c>
      <c r="V116"/>
    </row>
    <row r="117" spans="2:41" ht="19.899999999999999" customHeight="1" x14ac:dyDescent="0.35">
      <c r="B117" s="48" t="s">
        <v>37</v>
      </c>
      <c r="C117" s="23">
        <f>COUNTIFS(Data!S:S,N117,Data!C:C,stats!B117)</f>
        <v>0</v>
      </c>
      <c r="D117" s="6">
        <f>COUNTIFS(Data!S:S,O117,Data!C:C,stats!B117)</f>
        <v>0</v>
      </c>
      <c r="E117" s="6">
        <f>COUNTIFS(Data!S:S,P117,Data!C:C,stats!B117)</f>
        <v>0</v>
      </c>
      <c r="F117" s="6">
        <f>COUNTIFS(Data!S:S,Q117,Data!C:C,stats!B117)</f>
        <v>0</v>
      </c>
      <c r="G117" s="6">
        <f>COUNTIFS(Data!S:S,R117,Data!C:C,stats!B117)</f>
        <v>0</v>
      </c>
      <c r="H117" s="6">
        <f>COUNTIFS(Data!S:S,S117,Data!C:C,stats!B117)</f>
        <v>0</v>
      </c>
      <c r="I117" s="6">
        <f>COUNTIFS(Data!S:S,T117,Data!C:C,stats!B117)</f>
        <v>0</v>
      </c>
      <c r="J117" s="24">
        <f>COUNTIFS(Data!S:S,U117,Data!C:C,stats!B117)</f>
        <v>12</v>
      </c>
      <c r="K117" s="27">
        <f t="shared" si="12"/>
        <v>12</v>
      </c>
      <c r="L117" s="8"/>
      <c r="M117"/>
      <c r="N117" s="9" t="s">
        <v>1224</v>
      </c>
      <c r="O117" s="9" t="s">
        <v>1267</v>
      </c>
      <c r="P117" s="9" t="s">
        <v>1221</v>
      </c>
      <c r="Q117" s="9" t="s">
        <v>1223</v>
      </c>
      <c r="R117" s="9" t="s">
        <v>1222</v>
      </c>
      <c r="S117" s="9" t="s">
        <v>1225</v>
      </c>
      <c r="T117" s="9" t="s">
        <v>1226</v>
      </c>
      <c r="U117" s="9" t="s">
        <v>35</v>
      </c>
      <c r="V117"/>
    </row>
    <row r="118" spans="2:41" ht="19.899999999999999" customHeight="1" x14ac:dyDescent="0.35">
      <c r="B118" s="48" t="s">
        <v>41</v>
      </c>
      <c r="C118" s="23">
        <f>COUNTIFS(Data!S:S,N118,Data!C:C,stats!B118)</f>
        <v>0</v>
      </c>
      <c r="D118" s="6">
        <f>COUNTIFS(Data!S:S,O118,Data!C:C,stats!B118)</f>
        <v>0</v>
      </c>
      <c r="E118" s="6">
        <f>COUNTIFS(Data!S:S,P118,Data!C:C,stats!B118)</f>
        <v>0</v>
      </c>
      <c r="F118" s="6">
        <f>COUNTIFS(Data!S:S,Q118,Data!C:C,stats!B118)</f>
        <v>0</v>
      </c>
      <c r="G118" s="6">
        <f>COUNTIFS(Data!S:S,R118,Data!C:C,stats!B118)</f>
        <v>0</v>
      </c>
      <c r="H118" s="6">
        <f>COUNTIFS(Data!S:S,S118,Data!C:C,stats!B118)</f>
        <v>0</v>
      </c>
      <c r="I118" s="6">
        <f>COUNTIFS(Data!S:S,T118,Data!C:C,stats!B118)</f>
        <v>0</v>
      </c>
      <c r="J118" s="24">
        <f>COUNTIFS(Data!S:S,U118,Data!C:C,stats!B118)</f>
        <v>5</v>
      </c>
      <c r="K118" s="27">
        <f t="shared" si="12"/>
        <v>5</v>
      </c>
      <c r="L118" s="8"/>
      <c r="M118"/>
      <c r="N118" s="9" t="s">
        <v>1224</v>
      </c>
      <c r="O118" s="9" t="s">
        <v>1267</v>
      </c>
      <c r="P118" s="9" t="s">
        <v>1221</v>
      </c>
      <c r="Q118" s="9" t="s">
        <v>1223</v>
      </c>
      <c r="R118" s="9" t="s">
        <v>1222</v>
      </c>
      <c r="S118" s="9" t="s">
        <v>1225</v>
      </c>
      <c r="T118" s="9" t="s">
        <v>1226</v>
      </c>
      <c r="U118" s="9" t="s">
        <v>35</v>
      </c>
      <c r="V118"/>
    </row>
    <row r="119" spans="2:41" ht="19.899999999999999" customHeight="1" thickBot="1" x14ac:dyDescent="0.4">
      <c r="B119" s="48" t="s">
        <v>38</v>
      </c>
      <c r="C119" s="23">
        <f>COUNTIFS(Data!S:S,N119,Data!C:C,stats!B119)</f>
        <v>0</v>
      </c>
      <c r="D119" s="6">
        <f>COUNTIFS(Data!S:S,O119,Data!C:C,stats!B119)</f>
        <v>0</v>
      </c>
      <c r="E119" s="6">
        <f>COUNTIFS(Data!S:S,P119,Data!C:C,stats!B119)</f>
        <v>0</v>
      </c>
      <c r="F119" s="6">
        <f>COUNTIFS(Data!S:S,Q119,Data!C:C,stats!B119)</f>
        <v>0</v>
      </c>
      <c r="G119" s="6">
        <f>COUNTIFS(Data!S:S,R119,Data!C:C,stats!B119)</f>
        <v>0</v>
      </c>
      <c r="H119" s="6">
        <f>COUNTIFS(Data!S:S,S119,Data!C:C,stats!B119)</f>
        <v>0</v>
      </c>
      <c r="I119" s="6">
        <f>COUNTIFS(Data!S:S,T119,Data!C:C,stats!B119)</f>
        <v>0</v>
      </c>
      <c r="J119" s="24">
        <f>COUNTIFS(Data!S:S,U119,Data!C:C,stats!B119)</f>
        <v>2</v>
      </c>
      <c r="K119" s="27">
        <f t="shared" si="12"/>
        <v>2</v>
      </c>
      <c r="L119" s="8"/>
      <c r="M119"/>
      <c r="N119" s="9" t="s">
        <v>1224</v>
      </c>
      <c r="O119" s="9" t="s">
        <v>1267</v>
      </c>
      <c r="P119" s="9" t="s">
        <v>1221</v>
      </c>
      <c r="Q119" s="9" t="s">
        <v>1223</v>
      </c>
      <c r="R119" s="9" t="s">
        <v>1222</v>
      </c>
      <c r="S119" s="9" t="s">
        <v>1225</v>
      </c>
      <c r="T119" s="9" t="s">
        <v>1226</v>
      </c>
      <c r="U119" s="9" t="s">
        <v>35</v>
      </c>
      <c r="V119"/>
    </row>
    <row r="120" spans="2:41" ht="19.899999999999999" customHeight="1" thickBot="1" x14ac:dyDescent="0.4">
      <c r="B120" s="48" t="s">
        <v>45</v>
      </c>
      <c r="C120" s="23">
        <f>COUNTIFS(Data!S:S,N120,Data!C:C,stats!B120)</f>
        <v>0</v>
      </c>
      <c r="D120" s="6">
        <f>COUNTIFS(Data!S:S,O120,Data!C:C,stats!B120)</f>
        <v>0</v>
      </c>
      <c r="E120" s="6">
        <f>COUNTIFS(Data!S:S,P120,Data!C:C,stats!B120)</f>
        <v>0</v>
      </c>
      <c r="F120" s="6">
        <f>COUNTIFS(Data!S:S,Q120,Data!C:C,stats!B120)</f>
        <v>0</v>
      </c>
      <c r="G120" s="6">
        <f>COUNTIFS(Data!S:S,R120,Data!C:C,stats!B120)</f>
        <v>0</v>
      </c>
      <c r="H120" s="6">
        <f>COUNTIFS(Data!S:S,S120,Data!C:C,stats!B120)</f>
        <v>0</v>
      </c>
      <c r="I120" s="6">
        <f>COUNTIFS(Data!S:S,T120,Data!C:C,stats!B120)</f>
        <v>0</v>
      </c>
      <c r="J120" s="24">
        <f>COUNTIFS(Data!S:S,U120,Data!C:C,stats!B120)</f>
        <v>0</v>
      </c>
      <c r="K120" s="27">
        <f t="shared" si="12"/>
        <v>0</v>
      </c>
      <c r="L120" s="8"/>
      <c r="M120"/>
      <c r="N120" s="9" t="s">
        <v>1224</v>
      </c>
      <c r="O120" s="9" t="s">
        <v>1267</v>
      </c>
      <c r="P120" s="9" t="s">
        <v>1221</v>
      </c>
      <c r="Q120" s="9" t="s">
        <v>1223</v>
      </c>
      <c r="R120" s="9" t="s">
        <v>1222</v>
      </c>
      <c r="S120" s="9" t="s">
        <v>1225</v>
      </c>
      <c r="T120" s="9" t="s">
        <v>1226</v>
      </c>
      <c r="U120" s="9" t="s">
        <v>35</v>
      </c>
      <c r="V120"/>
      <c r="AO120" s="17">
        <v>15</v>
      </c>
    </row>
    <row r="121" spans="2:41" ht="19.899999999999999" customHeight="1" x14ac:dyDescent="0.35">
      <c r="B121" s="48" t="s">
        <v>44</v>
      </c>
      <c r="C121" s="23">
        <f>COUNTIFS(Data!S:S,N121,Data!C:C,stats!B121)</f>
        <v>0</v>
      </c>
      <c r="D121" s="6">
        <f>COUNTIFS(Data!S:S,O121,Data!C:C,stats!B121)</f>
        <v>0</v>
      </c>
      <c r="E121" s="6">
        <f>COUNTIFS(Data!S:S,P121,Data!C:C,stats!B121)</f>
        <v>0</v>
      </c>
      <c r="F121" s="6">
        <f>COUNTIFS(Data!S:S,Q121,Data!C:C,stats!B121)</f>
        <v>0</v>
      </c>
      <c r="G121" s="6">
        <f>COUNTIFS(Data!S:S,R121,Data!C:C,stats!B121)</f>
        <v>0</v>
      </c>
      <c r="H121" s="6">
        <f>COUNTIFS(Data!S:S,S121,Data!C:C,stats!B121)</f>
        <v>0</v>
      </c>
      <c r="I121" s="6">
        <f>COUNTIFS(Data!S:S,T121,Data!C:C,stats!B121)</f>
        <v>0</v>
      </c>
      <c r="J121" s="24">
        <f>COUNTIFS(Data!S:S,U121,Data!C:C,stats!B121)</f>
        <v>0</v>
      </c>
      <c r="K121" s="27">
        <f t="shared" si="12"/>
        <v>0</v>
      </c>
      <c r="L121" s="8"/>
      <c r="M121"/>
      <c r="N121" s="9" t="s">
        <v>1224</v>
      </c>
      <c r="O121" s="9" t="s">
        <v>1267</v>
      </c>
      <c r="P121" s="9" t="s">
        <v>1221</v>
      </c>
      <c r="Q121" s="9" t="s">
        <v>1223</v>
      </c>
      <c r="R121" s="9" t="s">
        <v>1222</v>
      </c>
      <c r="S121" s="9" t="s">
        <v>1225</v>
      </c>
      <c r="T121" s="9" t="s">
        <v>1226</v>
      </c>
      <c r="U121" s="9" t="s">
        <v>35</v>
      </c>
      <c r="V121"/>
    </row>
    <row r="122" spans="2:41" ht="19.899999999999999" customHeight="1" x14ac:dyDescent="0.35">
      <c r="B122" s="48" t="s">
        <v>42</v>
      </c>
      <c r="C122" s="23">
        <f>COUNTIFS(Data!S:S,N122,Data!C:C,stats!B122)</f>
        <v>0</v>
      </c>
      <c r="D122" s="6">
        <f>COUNTIFS(Data!S:S,O122,Data!C:C,stats!B122)</f>
        <v>0</v>
      </c>
      <c r="E122" s="6">
        <f>COUNTIFS(Data!S:S,P122,Data!C:C,stats!B122)</f>
        <v>0</v>
      </c>
      <c r="F122" s="6">
        <f>COUNTIFS(Data!S:S,Q122,Data!C:C,stats!B122)</f>
        <v>0</v>
      </c>
      <c r="G122" s="6">
        <f>COUNTIFS(Data!S:S,R122,Data!C:C,stats!B122)</f>
        <v>0</v>
      </c>
      <c r="H122" s="6">
        <f>COUNTIFS(Data!S:S,S122,Data!C:C,stats!B122)</f>
        <v>0</v>
      </c>
      <c r="I122" s="6">
        <f>COUNTIFS(Data!S:S,T122,Data!C:C,stats!B122)</f>
        <v>0</v>
      </c>
      <c r="J122" s="24">
        <f>COUNTIFS(Data!S:S,U122,Data!C:C,stats!B122)</f>
        <v>0</v>
      </c>
      <c r="K122" s="27">
        <f t="shared" si="12"/>
        <v>0</v>
      </c>
      <c r="L122" s="8"/>
      <c r="M122"/>
      <c r="N122" s="9" t="s">
        <v>1224</v>
      </c>
      <c r="O122" s="9" t="s">
        <v>1267</v>
      </c>
      <c r="P122" s="9" t="s">
        <v>1221</v>
      </c>
      <c r="Q122" s="9" t="s">
        <v>1223</v>
      </c>
      <c r="R122" s="9" t="s">
        <v>1222</v>
      </c>
      <c r="S122" s="9" t="s">
        <v>1225</v>
      </c>
      <c r="T122" s="9" t="s">
        <v>1226</v>
      </c>
      <c r="U122" s="9" t="s">
        <v>35</v>
      </c>
      <c r="V122"/>
    </row>
    <row r="123" spans="2:41" ht="19.899999999999999" customHeight="1" x14ac:dyDescent="0.35">
      <c r="B123" s="48" t="s">
        <v>48</v>
      </c>
      <c r="C123" s="23">
        <f>COUNTIFS(Data!S:S,N123,Data!C:C,stats!B123)</f>
        <v>0</v>
      </c>
      <c r="D123" s="6">
        <f>COUNTIFS(Data!S:S,O123,Data!C:C,stats!B123)</f>
        <v>0</v>
      </c>
      <c r="E123" s="6">
        <f>COUNTIFS(Data!S:S,P123,Data!C:C,stats!B123)</f>
        <v>0</v>
      </c>
      <c r="F123" s="6">
        <f>COUNTIFS(Data!S:S,Q123,Data!C:C,stats!B123)</f>
        <v>0</v>
      </c>
      <c r="G123" s="6">
        <f>COUNTIFS(Data!S:S,R123,Data!C:C,stats!B123)</f>
        <v>0</v>
      </c>
      <c r="H123" s="6">
        <f>COUNTIFS(Data!S:S,S123,Data!C:C,stats!B123)</f>
        <v>0</v>
      </c>
      <c r="I123" s="6">
        <f>COUNTIFS(Data!S:S,T123,Data!C:C,stats!B123)</f>
        <v>0</v>
      </c>
      <c r="J123" s="24">
        <f>COUNTIFS(Data!S:S,U123,Data!C:C,stats!B123)</f>
        <v>2</v>
      </c>
      <c r="K123" s="27">
        <f t="shared" si="12"/>
        <v>2</v>
      </c>
      <c r="L123" s="8"/>
      <c r="M123"/>
      <c r="N123" s="9" t="s">
        <v>1224</v>
      </c>
      <c r="O123" s="9" t="s">
        <v>1267</v>
      </c>
      <c r="P123" s="9" t="s">
        <v>1221</v>
      </c>
      <c r="Q123" s="9" t="s">
        <v>1223</v>
      </c>
      <c r="R123" s="9" t="s">
        <v>1222</v>
      </c>
      <c r="S123" s="9" t="s">
        <v>1225</v>
      </c>
      <c r="T123" s="9" t="s">
        <v>1226</v>
      </c>
      <c r="U123" s="9" t="s">
        <v>35</v>
      </c>
      <c r="V123"/>
    </row>
    <row r="124" spans="2:41" ht="19.899999999999999" customHeight="1" x14ac:dyDescent="0.35">
      <c r="B124" s="48" t="s">
        <v>49</v>
      </c>
      <c r="C124" s="23">
        <f>COUNTIFS(Data!S:S,N124,Data!C:C,stats!B124)</f>
        <v>0</v>
      </c>
      <c r="D124" s="6">
        <f>COUNTIFS(Data!S:S,O124,Data!C:C,stats!B124)</f>
        <v>0</v>
      </c>
      <c r="E124" s="6">
        <f>COUNTIFS(Data!S:S,P124,Data!C:C,stats!B124)</f>
        <v>0</v>
      </c>
      <c r="F124" s="6">
        <f>COUNTIFS(Data!S:S,Q124,Data!C:C,stats!B124)</f>
        <v>0</v>
      </c>
      <c r="G124" s="6">
        <f>COUNTIFS(Data!S:S,R124,Data!C:C,stats!B124)</f>
        <v>0</v>
      </c>
      <c r="H124" s="6">
        <f>COUNTIFS(Data!S:S,S124,Data!C:C,stats!B124)</f>
        <v>0</v>
      </c>
      <c r="I124" s="6">
        <f>COUNTIFS(Data!S:S,T124,Data!C:C,stats!B124)</f>
        <v>0</v>
      </c>
      <c r="J124" s="24">
        <f>COUNTIFS(Data!S:S,U124,Data!C:C,stats!B124)</f>
        <v>1</v>
      </c>
      <c r="K124" s="27">
        <f t="shared" si="12"/>
        <v>1</v>
      </c>
      <c r="L124" s="8"/>
      <c r="M124"/>
      <c r="N124" s="9" t="s">
        <v>1224</v>
      </c>
      <c r="O124" s="9" t="s">
        <v>1267</v>
      </c>
      <c r="P124" s="9" t="s">
        <v>1221</v>
      </c>
      <c r="Q124" s="9" t="s">
        <v>1223</v>
      </c>
      <c r="R124" s="9" t="s">
        <v>1222</v>
      </c>
      <c r="S124" s="9" t="s">
        <v>1225</v>
      </c>
      <c r="T124" s="9" t="s">
        <v>1226</v>
      </c>
      <c r="U124" s="9" t="s">
        <v>35</v>
      </c>
      <c r="V124"/>
    </row>
    <row r="125" spans="2:41" ht="19.899999999999999" customHeight="1" x14ac:dyDescent="0.35">
      <c r="B125" s="48" t="s">
        <v>54</v>
      </c>
      <c r="C125" s="23">
        <f>COUNTIFS(Data!S:S,N125,Data!C:C,stats!B125)</f>
        <v>0</v>
      </c>
      <c r="D125" s="6">
        <f>COUNTIFS(Data!S:S,O125,Data!C:C,stats!B125)</f>
        <v>0</v>
      </c>
      <c r="E125" s="6">
        <f>COUNTIFS(Data!S:S,P125,Data!C:C,stats!B125)</f>
        <v>0</v>
      </c>
      <c r="F125" s="6">
        <f>COUNTIFS(Data!S:S,Q125,Data!C:C,stats!B125)</f>
        <v>0</v>
      </c>
      <c r="G125" s="6">
        <f>COUNTIFS(Data!S:S,R125,Data!C:C,stats!B125)</f>
        <v>0</v>
      </c>
      <c r="H125" s="6">
        <f>COUNTIFS(Data!S:S,S125,Data!C:C,stats!B125)</f>
        <v>0</v>
      </c>
      <c r="I125" s="6">
        <f>COUNTIFS(Data!S:S,T125,Data!C:C,stats!B125)</f>
        <v>0</v>
      </c>
      <c r="J125" s="24">
        <f>COUNTIFS(Data!S:S,U125,Data!C:C,stats!B125)</f>
        <v>0</v>
      </c>
      <c r="K125" s="27">
        <f t="shared" si="12"/>
        <v>0</v>
      </c>
      <c r="L125" s="8"/>
      <c r="M125"/>
      <c r="N125" s="9" t="s">
        <v>1224</v>
      </c>
      <c r="O125" s="9" t="s">
        <v>1267</v>
      </c>
      <c r="P125" s="9" t="s">
        <v>1221</v>
      </c>
      <c r="Q125" s="9" t="s">
        <v>1223</v>
      </c>
      <c r="R125" s="9" t="s">
        <v>1222</v>
      </c>
      <c r="S125" s="9" t="s">
        <v>1225</v>
      </c>
      <c r="T125" s="9" t="s">
        <v>1226</v>
      </c>
      <c r="U125" s="9" t="s">
        <v>35</v>
      </c>
      <c r="V125"/>
    </row>
    <row r="126" spans="2:41" ht="19.899999999999999" customHeight="1" x14ac:dyDescent="0.35">
      <c r="B126" s="48" t="s">
        <v>47</v>
      </c>
      <c r="C126" s="23">
        <f>COUNTIFS(Data!S:S,N126,Data!C:C,stats!B126)</f>
        <v>0</v>
      </c>
      <c r="D126" s="6">
        <f>COUNTIFS(Data!S:S,O126,Data!C:C,stats!B126)</f>
        <v>0</v>
      </c>
      <c r="E126" s="6">
        <f>COUNTIFS(Data!S:S,P126,Data!C:C,stats!B126)</f>
        <v>0</v>
      </c>
      <c r="F126" s="6">
        <f>COUNTIFS(Data!S:S,Q126,Data!C:C,stats!B126)</f>
        <v>0</v>
      </c>
      <c r="G126" s="6">
        <f>COUNTIFS(Data!S:S,R126,Data!C:C,stats!B126)</f>
        <v>0</v>
      </c>
      <c r="H126" s="6">
        <f>COUNTIFS(Data!S:S,S126,Data!C:C,stats!B126)</f>
        <v>0</v>
      </c>
      <c r="I126" s="6">
        <f>COUNTIFS(Data!S:S,T126,Data!C:C,stats!B126)</f>
        <v>0</v>
      </c>
      <c r="J126" s="24">
        <f>COUNTIFS(Data!S:S,U126,Data!C:C,stats!B126)</f>
        <v>1</v>
      </c>
      <c r="K126" s="27">
        <f t="shared" si="12"/>
        <v>1</v>
      </c>
      <c r="L126" s="8"/>
      <c r="M126"/>
      <c r="N126" s="9" t="s">
        <v>1224</v>
      </c>
      <c r="O126" s="9" t="s">
        <v>1267</v>
      </c>
      <c r="P126" s="9" t="s">
        <v>1221</v>
      </c>
      <c r="Q126" s="9" t="s">
        <v>1223</v>
      </c>
      <c r="R126" s="9" t="s">
        <v>1222</v>
      </c>
      <c r="S126" s="9" t="s">
        <v>1225</v>
      </c>
      <c r="T126" s="9" t="s">
        <v>1226</v>
      </c>
      <c r="U126" s="9" t="s">
        <v>35</v>
      </c>
      <c r="V126"/>
    </row>
    <row r="127" spans="2:41" ht="19.899999999999999" customHeight="1" x14ac:dyDescent="0.35">
      <c r="B127" s="48" t="s">
        <v>43</v>
      </c>
      <c r="C127" s="23">
        <f>COUNTIFS(Data!S:S,N127,Data!C:C,stats!B127)</f>
        <v>0</v>
      </c>
      <c r="D127" s="6">
        <f>COUNTIFS(Data!S:S,O127,Data!C:C,stats!B127)</f>
        <v>1</v>
      </c>
      <c r="E127" s="6">
        <f>COUNTIFS(Data!S:S,P127,Data!C:C,stats!B127)</f>
        <v>0</v>
      </c>
      <c r="F127" s="6">
        <f>COUNTIFS(Data!S:S,Q127,Data!C:C,stats!B127)</f>
        <v>0</v>
      </c>
      <c r="G127" s="6">
        <f>COUNTIFS(Data!S:S,R127,Data!C:C,stats!B127)</f>
        <v>0</v>
      </c>
      <c r="H127" s="6">
        <f>COUNTIFS(Data!S:S,S127,Data!C:C,stats!B127)</f>
        <v>0</v>
      </c>
      <c r="I127" s="6">
        <f>COUNTIFS(Data!S:S,T127,Data!C:C,stats!B127)</f>
        <v>0</v>
      </c>
      <c r="J127" s="24">
        <f>COUNTIFS(Data!S:S,U127,Data!C:C,stats!B127)</f>
        <v>0</v>
      </c>
      <c r="K127" s="27">
        <f t="shared" si="12"/>
        <v>1</v>
      </c>
      <c r="L127" s="8"/>
      <c r="M127"/>
      <c r="N127" s="9" t="s">
        <v>1224</v>
      </c>
      <c r="O127" s="9" t="s">
        <v>1267</v>
      </c>
      <c r="P127" s="9" t="s">
        <v>1221</v>
      </c>
      <c r="Q127" s="9" t="s">
        <v>1223</v>
      </c>
      <c r="R127" s="9" t="s">
        <v>1222</v>
      </c>
      <c r="S127" s="9" t="s">
        <v>1225</v>
      </c>
      <c r="T127" s="9" t="s">
        <v>1226</v>
      </c>
      <c r="U127" s="9" t="s">
        <v>35</v>
      </c>
      <c r="V127"/>
    </row>
    <row r="128" spans="2:41" ht="19.899999999999999" customHeight="1" x14ac:dyDescent="0.35">
      <c r="B128" s="48" t="s">
        <v>46</v>
      </c>
      <c r="C128" s="23">
        <f>COUNTIFS(Data!S:S,N128,Data!C:C,stats!B128)</f>
        <v>1</v>
      </c>
      <c r="D128" s="6">
        <f>COUNTIFS(Data!S:S,O128,Data!C:C,stats!B128)</f>
        <v>0</v>
      </c>
      <c r="E128" s="6">
        <f>COUNTIFS(Data!S:S,P128,Data!C:C,stats!B128)</f>
        <v>0</v>
      </c>
      <c r="F128" s="6">
        <f>COUNTIFS(Data!S:S,Q128,Data!C:C,stats!B128)</f>
        <v>0</v>
      </c>
      <c r="G128" s="6">
        <f>COUNTIFS(Data!S:S,R128,Data!C:C,stats!B128)</f>
        <v>0</v>
      </c>
      <c r="H128" s="6">
        <f>COUNTIFS(Data!S:S,S128,Data!C:C,stats!B128)</f>
        <v>0</v>
      </c>
      <c r="I128" s="6">
        <f>COUNTIFS(Data!S:S,T128,Data!C:C,stats!B128)</f>
        <v>0</v>
      </c>
      <c r="J128" s="24">
        <f>COUNTIFS(Data!S:S,U128,Data!C:C,stats!B128)</f>
        <v>6</v>
      </c>
      <c r="K128" s="27">
        <f t="shared" si="12"/>
        <v>7</v>
      </c>
      <c r="L128" s="8"/>
      <c r="M128"/>
      <c r="N128" s="9" t="s">
        <v>1224</v>
      </c>
      <c r="O128" s="9" t="s">
        <v>1267</v>
      </c>
      <c r="P128" s="9" t="s">
        <v>1221</v>
      </c>
      <c r="Q128" s="9" t="s">
        <v>1223</v>
      </c>
      <c r="R128" s="9" t="s">
        <v>1222</v>
      </c>
      <c r="S128" s="9" t="s">
        <v>1225</v>
      </c>
      <c r="T128" s="9" t="s">
        <v>1226</v>
      </c>
      <c r="U128" s="9" t="s">
        <v>35</v>
      </c>
      <c r="V128"/>
    </row>
    <row r="129" spans="1:41" ht="19.899999999999999" customHeight="1" x14ac:dyDescent="0.35">
      <c r="B129" s="48" t="s">
        <v>52</v>
      </c>
      <c r="C129" s="23">
        <f>COUNTIFS(Data!S:S,N129,Data!C:C,stats!B129)</f>
        <v>0</v>
      </c>
      <c r="D129" s="6">
        <f>COUNTIFS(Data!S:S,O129,Data!C:C,stats!B129)</f>
        <v>0</v>
      </c>
      <c r="E129" s="6">
        <f>COUNTIFS(Data!S:S,P129,Data!C:C,stats!B129)</f>
        <v>0</v>
      </c>
      <c r="F129" s="6">
        <f>COUNTIFS(Data!S:S,Q129,Data!C:C,stats!B129)</f>
        <v>0</v>
      </c>
      <c r="G129" s="6">
        <f>COUNTIFS(Data!S:S,R129,Data!C:C,stats!B129)</f>
        <v>0</v>
      </c>
      <c r="H129" s="6">
        <f>COUNTIFS(Data!S:S,S129,Data!C:C,stats!B129)</f>
        <v>0</v>
      </c>
      <c r="I129" s="6">
        <f>COUNTIFS(Data!S:S,T129,Data!C:C,stats!B129)</f>
        <v>0</v>
      </c>
      <c r="J129" s="24">
        <f>COUNTIFS(Data!S:S,U129,Data!C:C,stats!B129)</f>
        <v>1</v>
      </c>
      <c r="K129" s="27">
        <f t="shared" si="12"/>
        <v>1</v>
      </c>
      <c r="L129" s="8"/>
      <c r="M129"/>
      <c r="N129" s="9" t="s">
        <v>1224</v>
      </c>
      <c r="O129" s="9" t="s">
        <v>1267</v>
      </c>
      <c r="P129" s="9" t="s">
        <v>1221</v>
      </c>
      <c r="Q129" s="9" t="s">
        <v>1223</v>
      </c>
      <c r="R129" s="9" t="s">
        <v>1222</v>
      </c>
      <c r="S129" s="9" t="s">
        <v>1225</v>
      </c>
      <c r="T129" s="9" t="s">
        <v>1226</v>
      </c>
      <c r="U129" s="9" t="s">
        <v>35</v>
      </c>
      <c r="V129"/>
    </row>
    <row r="130" spans="1:41" ht="19.899999999999999" customHeight="1" x14ac:dyDescent="0.35">
      <c r="B130" s="48" t="s">
        <v>55</v>
      </c>
      <c r="C130" s="23">
        <f>COUNTIFS(Data!S:S,N130,Data!C:C,stats!B130)</f>
        <v>0</v>
      </c>
      <c r="D130" s="6">
        <f>COUNTIFS(Data!S:S,O130,Data!C:C,stats!B130)</f>
        <v>0</v>
      </c>
      <c r="E130" s="6">
        <f>COUNTIFS(Data!S:S,P130,Data!C:C,stats!B130)</f>
        <v>0</v>
      </c>
      <c r="F130" s="6">
        <f>COUNTIFS(Data!S:S,Q130,Data!C:C,stats!B130)</f>
        <v>0</v>
      </c>
      <c r="G130" s="6">
        <f>COUNTIFS(Data!S:S,R130,Data!C:C,stats!B130)</f>
        <v>0</v>
      </c>
      <c r="H130" s="6">
        <f>COUNTIFS(Data!S:S,S130,Data!C:C,stats!B130)</f>
        <v>0</v>
      </c>
      <c r="I130" s="6">
        <f>COUNTIFS(Data!S:S,T130,Data!C:C,stats!B130)</f>
        <v>0</v>
      </c>
      <c r="J130" s="24">
        <f>COUNTIFS(Data!S:S,U130,Data!C:C,stats!B130)</f>
        <v>0</v>
      </c>
      <c r="K130" s="27">
        <f t="shared" si="12"/>
        <v>0</v>
      </c>
      <c r="L130" s="8"/>
      <c r="M130"/>
      <c r="N130" s="9" t="s">
        <v>1224</v>
      </c>
      <c r="O130" s="9" t="s">
        <v>1267</v>
      </c>
      <c r="P130" s="9" t="s">
        <v>1221</v>
      </c>
      <c r="Q130" s="9" t="s">
        <v>1223</v>
      </c>
      <c r="R130" s="9" t="s">
        <v>1222</v>
      </c>
      <c r="S130" s="9" t="s">
        <v>1225</v>
      </c>
      <c r="T130" s="9" t="s">
        <v>1226</v>
      </c>
      <c r="U130" s="9" t="s">
        <v>35</v>
      </c>
      <c r="V130"/>
    </row>
    <row r="131" spans="1:41" ht="19.899999999999999" customHeight="1" x14ac:dyDescent="0.35">
      <c r="B131" s="48" t="s">
        <v>53</v>
      </c>
      <c r="C131" s="23">
        <f>COUNTIFS(Data!S:S,N131,Data!C:C,stats!B131)</f>
        <v>0</v>
      </c>
      <c r="D131" s="6">
        <f>COUNTIFS(Data!S:S,O131,Data!C:C,stats!B131)</f>
        <v>0</v>
      </c>
      <c r="E131" s="6">
        <f>COUNTIFS(Data!S:S,P131,Data!C:C,stats!B131)</f>
        <v>0</v>
      </c>
      <c r="F131" s="6">
        <f>COUNTIFS(Data!S:S,Q131,Data!C:C,stats!B131)</f>
        <v>0</v>
      </c>
      <c r="G131" s="6">
        <f>COUNTIFS(Data!S:S,R131,Data!C:C,stats!B131)</f>
        <v>0</v>
      </c>
      <c r="H131" s="6">
        <f>COUNTIFS(Data!S:S,S131,Data!C:C,stats!B131)</f>
        <v>0</v>
      </c>
      <c r="I131" s="6">
        <f>COUNTIFS(Data!S:S,T131,Data!C:C,stats!B131)</f>
        <v>0</v>
      </c>
      <c r="J131" s="24">
        <f>COUNTIFS(Data!S:S,U131,Data!C:C,stats!B131)</f>
        <v>0</v>
      </c>
      <c r="K131" s="27">
        <f t="shared" si="12"/>
        <v>0</v>
      </c>
      <c r="L131" s="8"/>
      <c r="M131"/>
      <c r="N131" s="9" t="s">
        <v>1224</v>
      </c>
      <c r="O131" s="9" t="s">
        <v>1267</v>
      </c>
      <c r="P131" s="9" t="s">
        <v>1221</v>
      </c>
      <c r="Q131" s="9" t="s">
        <v>1223</v>
      </c>
      <c r="R131" s="9" t="s">
        <v>1222</v>
      </c>
      <c r="S131" s="9" t="s">
        <v>1225</v>
      </c>
      <c r="T131" s="9" t="s">
        <v>1226</v>
      </c>
      <c r="U131" s="9" t="s">
        <v>35</v>
      </c>
      <c r="V131"/>
    </row>
    <row r="132" spans="1:41" ht="19.899999999999999" customHeight="1" x14ac:dyDescent="0.35">
      <c r="B132" s="48" t="s">
        <v>51</v>
      </c>
      <c r="C132" s="23">
        <f>COUNTIFS(Data!S:S,N132,Data!C:C,stats!B132)</f>
        <v>0</v>
      </c>
      <c r="D132" s="6">
        <f>COUNTIFS(Data!S:S,O132,Data!C:C,stats!B132)</f>
        <v>0</v>
      </c>
      <c r="E132" s="6">
        <f>COUNTIFS(Data!S:S,P132,Data!C:C,stats!B132)</f>
        <v>0</v>
      </c>
      <c r="F132" s="6">
        <f>COUNTIFS(Data!S:S,Q132,Data!C:C,stats!B132)</f>
        <v>0</v>
      </c>
      <c r="G132" s="6">
        <f>COUNTIFS(Data!S:S,R132,Data!C:C,stats!B132)</f>
        <v>0</v>
      </c>
      <c r="H132" s="6">
        <f>COUNTIFS(Data!S:S,S132,Data!C:C,stats!B132)</f>
        <v>2</v>
      </c>
      <c r="I132" s="6">
        <f>COUNTIFS(Data!S:S,T132,Data!C:C,stats!B132)</f>
        <v>0</v>
      </c>
      <c r="J132" s="24">
        <f>COUNTIFS(Data!S:S,U132,Data!C:C,stats!B132)</f>
        <v>1</v>
      </c>
      <c r="K132" s="27">
        <f t="shared" si="12"/>
        <v>3</v>
      </c>
      <c r="L132" s="8"/>
      <c r="M132"/>
      <c r="N132" s="9" t="s">
        <v>1224</v>
      </c>
      <c r="O132" s="9" t="s">
        <v>1267</v>
      </c>
      <c r="P132" s="9" t="s">
        <v>1221</v>
      </c>
      <c r="Q132" s="9" t="s">
        <v>1223</v>
      </c>
      <c r="R132" s="9" t="s">
        <v>1222</v>
      </c>
      <c r="S132" s="9" t="s">
        <v>1225</v>
      </c>
      <c r="T132" s="9" t="s">
        <v>1226</v>
      </c>
      <c r="U132" s="9" t="s">
        <v>35</v>
      </c>
      <c r="V132"/>
    </row>
    <row r="133" spans="1:41" ht="19.899999999999999" customHeight="1" thickBot="1" x14ac:dyDescent="0.4">
      <c r="B133" s="49" t="s">
        <v>35</v>
      </c>
      <c r="C133" s="47">
        <f>COUNTIFS(Data!S:S,N133,Data!C:C,stats!B133)</f>
        <v>10</v>
      </c>
      <c r="D133" s="45">
        <f>COUNTIFS(Data!S:S,O133,Data!C:C,stats!B133)</f>
        <v>5</v>
      </c>
      <c r="E133" s="45">
        <f>COUNTIFS(Data!S:S,P133,Data!C:C,stats!B133)</f>
        <v>0</v>
      </c>
      <c r="F133" s="45">
        <f>COUNTIFS(Data!S:S,Q133,Data!C:C,stats!B133)</f>
        <v>1</v>
      </c>
      <c r="G133" s="45">
        <f>COUNTIFS(Data!S:S,R133,Data!C:C,stats!B133)</f>
        <v>0</v>
      </c>
      <c r="H133" s="45">
        <f>COUNTIFS(Data!S:S,S133,Data!C:C,stats!B133)</f>
        <v>0</v>
      </c>
      <c r="I133" s="45">
        <f>COUNTIFS(Data!S:S,T133,Data!C:C,stats!B133)</f>
        <v>0</v>
      </c>
      <c r="J133" s="46">
        <f>COUNTIFS(Data!S:S,U133,Data!C:C,stats!B133)</f>
        <v>0</v>
      </c>
      <c r="K133" s="42">
        <f t="shared" si="12"/>
        <v>16</v>
      </c>
      <c r="L133" s="8"/>
      <c r="M133"/>
      <c r="N133" s="9" t="s">
        <v>1224</v>
      </c>
      <c r="O133" s="9" t="s">
        <v>1267</v>
      </c>
      <c r="P133" s="9" t="s">
        <v>1221</v>
      </c>
      <c r="Q133" s="9" t="s">
        <v>1223</v>
      </c>
      <c r="R133" s="9" t="s">
        <v>1222</v>
      </c>
      <c r="S133" s="9" t="s">
        <v>1225</v>
      </c>
      <c r="T133" s="9" t="s">
        <v>1226</v>
      </c>
      <c r="U133" s="9" t="s">
        <v>35</v>
      </c>
      <c r="V133"/>
    </row>
    <row r="134" spans="1:41" ht="19.899999999999999" customHeight="1" thickBot="1" x14ac:dyDescent="0.4">
      <c r="B134" s="26" t="s">
        <v>1299</v>
      </c>
      <c r="C134" s="35">
        <f t="shared" ref="C134:K134" si="13">SUM(C113:C133)</f>
        <v>45</v>
      </c>
      <c r="D134" s="32">
        <f t="shared" si="13"/>
        <v>13</v>
      </c>
      <c r="E134" s="32">
        <f t="shared" si="13"/>
        <v>0</v>
      </c>
      <c r="F134" s="32">
        <f t="shared" si="13"/>
        <v>11</v>
      </c>
      <c r="G134" s="32">
        <f t="shared" si="13"/>
        <v>0</v>
      </c>
      <c r="H134" s="32">
        <f t="shared" si="13"/>
        <v>2</v>
      </c>
      <c r="I134" s="32">
        <f t="shared" si="13"/>
        <v>4</v>
      </c>
      <c r="J134" s="36">
        <f t="shared" si="13"/>
        <v>122</v>
      </c>
      <c r="K134" s="2">
        <f t="shared" si="13"/>
        <v>197</v>
      </c>
      <c r="L134" s="8"/>
      <c r="M134"/>
      <c r="N134"/>
      <c r="O134"/>
      <c r="P134"/>
      <c r="Q134"/>
      <c r="R134"/>
      <c r="S134"/>
      <c r="T134"/>
      <c r="U134"/>
      <c r="V134"/>
    </row>
    <row r="135" spans="1:41" ht="40.15" customHeight="1" thickBot="1" x14ac:dyDescent="0.4">
      <c r="B135" s="146" t="s">
        <v>1300</v>
      </c>
      <c r="C135" s="147"/>
      <c r="D135" s="147"/>
      <c r="E135" s="147"/>
      <c r="F135" s="147"/>
      <c r="G135" s="147"/>
      <c r="H135" s="147"/>
      <c r="I135" s="147"/>
      <c r="J135" s="147"/>
      <c r="K135" s="148"/>
      <c r="L135" s="8"/>
      <c r="M135"/>
      <c r="N135"/>
      <c r="O135"/>
      <c r="P135"/>
      <c r="Q135"/>
      <c r="R135"/>
      <c r="S135"/>
      <c r="T135"/>
      <c r="U135"/>
      <c r="V135"/>
    </row>
    <row r="136" spans="1:41" ht="19.899999999999999" customHeight="1" thickBot="1" x14ac:dyDescent="0.4">
      <c r="C136" s="8"/>
      <c r="D136" s="8"/>
      <c r="E136" s="8"/>
      <c r="F136" s="8"/>
      <c r="G136" s="8"/>
      <c r="H136" s="8"/>
      <c r="I136" s="8"/>
      <c r="J136" s="8"/>
      <c r="K136" s="8"/>
      <c r="L136" s="8"/>
      <c r="M136"/>
      <c r="N136" s="8"/>
      <c r="O136" s="8"/>
      <c r="P136" s="8"/>
      <c r="Q136" s="8"/>
      <c r="R136" s="8"/>
      <c r="S136" s="8"/>
      <c r="T136" s="8"/>
      <c r="U136" s="8"/>
    </row>
    <row r="137" spans="1:41" ht="18" customHeight="1" thickBot="1" x14ac:dyDescent="0.4">
      <c r="A137" s="17">
        <v>10</v>
      </c>
      <c r="B137" s="134" t="s">
        <v>1340</v>
      </c>
      <c r="C137" s="135"/>
      <c r="D137" s="135"/>
      <c r="E137" s="135"/>
      <c r="F137" s="135"/>
      <c r="G137" s="136"/>
      <c r="H137" s="8"/>
      <c r="I137" s="8"/>
      <c r="J137" s="8"/>
      <c r="K137" s="8"/>
      <c r="L137" s="8"/>
      <c r="M137"/>
      <c r="N137" s="8"/>
      <c r="O137" s="8"/>
      <c r="P137" s="8"/>
      <c r="Q137" s="8"/>
      <c r="R137" s="8"/>
      <c r="S137" s="8"/>
      <c r="T137" s="8"/>
      <c r="U137" s="8"/>
    </row>
    <row r="138" spans="1:41" ht="19.899999999999999" customHeight="1" thickBot="1" x14ac:dyDescent="0.4">
      <c r="A138" s="17" t="s">
        <v>5</v>
      </c>
      <c r="B138" s="131" t="s">
        <v>1317</v>
      </c>
      <c r="C138" s="132"/>
      <c r="D138" s="132"/>
      <c r="E138" s="132"/>
      <c r="F138" s="132"/>
      <c r="G138" s="133"/>
      <c r="H138" s="8"/>
      <c r="I138" s="8"/>
      <c r="J138" s="8"/>
      <c r="K138" s="8"/>
      <c r="L138" s="8"/>
      <c r="M138"/>
      <c r="N138" s="8"/>
      <c r="O138" s="8"/>
      <c r="P138" s="8"/>
      <c r="Q138" s="8"/>
      <c r="R138" s="8"/>
      <c r="S138" s="8"/>
      <c r="T138" s="8"/>
      <c r="U138" s="8"/>
      <c r="AO138" s="17">
        <v>16</v>
      </c>
    </row>
    <row r="139" spans="1:41" ht="40.15" customHeight="1" thickBot="1" x14ac:dyDescent="0.4">
      <c r="B139" s="50"/>
      <c r="C139" s="59" t="s">
        <v>1227</v>
      </c>
      <c r="D139" s="60" t="s">
        <v>871</v>
      </c>
      <c r="E139" s="60" t="s">
        <v>1252</v>
      </c>
      <c r="F139" s="61" t="s">
        <v>35</v>
      </c>
      <c r="G139" s="26" t="s">
        <v>1299</v>
      </c>
      <c r="H139" s="8"/>
      <c r="I139"/>
      <c r="J139"/>
      <c r="K139"/>
      <c r="L139"/>
      <c r="M139"/>
      <c r="N139"/>
      <c r="O139" s="8"/>
      <c r="P139" s="8"/>
      <c r="Q139" s="8"/>
      <c r="R139" s="8"/>
      <c r="S139" s="8"/>
      <c r="T139" s="8"/>
      <c r="U139" s="8"/>
    </row>
    <row r="140" spans="1:41" ht="19.899999999999999" customHeight="1" x14ac:dyDescent="0.35">
      <c r="B140" s="71" t="s">
        <v>36</v>
      </c>
      <c r="C140" s="23">
        <f>COUNTIFS(Data!Y:Y,J140,Data!C:C,stats!B140)</f>
        <v>2</v>
      </c>
      <c r="D140" s="6">
        <f>COUNTIFS(Data!Y:Y,K140,Data!C:C,stats!B140)</f>
        <v>34</v>
      </c>
      <c r="E140" s="6">
        <f>COUNTIFS(Data!Y:Y,L140,Data!C:C,stats!B140)</f>
        <v>40</v>
      </c>
      <c r="F140" s="24">
        <f>COUNTIFS(Data!Y:Y,M140,Data!C:C,stats!B140)</f>
        <v>7</v>
      </c>
      <c r="G140" s="27">
        <f>SUM(C140:F140)</f>
        <v>83</v>
      </c>
      <c r="H140" s="8"/>
      <c r="I140"/>
      <c r="J140" s="9" t="s">
        <v>1227</v>
      </c>
      <c r="K140" s="9" t="s">
        <v>871</v>
      </c>
      <c r="L140" s="9" t="s">
        <v>1252</v>
      </c>
      <c r="M140" s="9" t="s">
        <v>35</v>
      </c>
      <c r="N140"/>
      <c r="O140" s="8"/>
      <c r="P140" s="8"/>
      <c r="Q140" s="8"/>
      <c r="R140" s="8"/>
      <c r="S140" s="8"/>
      <c r="T140" s="8"/>
      <c r="U140" s="8"/>
    </row>
    <row r="141" spans="1:41" ht="19.899999999999999" customHeight="1" x14ac:dyDescent="0.35">
      <c r="B141" s="69" t="s">
        <v>39</v>
      </c>
      <c r="C141" s="23">
        <f>COUNTIFS(Data!Y:Y,J141,Data!C:C,stats!B141)</f>
        <v>0</v>
      </c>
      <c r="D141" s="6">
        <f>COUNTIFS(Data!Y:Y,K141,Data!C:C,stats!B141)</f>
        <v>9</v>
      </c>
      <c r="E141" s="6">
        <f>COUNTIFS(Data!Y:Y,L141,Data!C:C,stats!B141)</f>
        <v>10</v>
      </c>
      <c r="F141" s="24">
        <f>COUNTIFS(Data!Y:Y,M141,Data!C:C,stats!B141)</f>
        <v>1</v>
      </c>
      <c r="G141" s="27">
        <f t="shared" ref="G141:G160" si="14">SUM(C141:F141)</f>
        <v>20</v>
      </c>
      <c r="H141" s="8"/>
      <c r="I141"/>
      <c r="J141" s="9" t="s">
        <v>1227</v>
      </c>
      <c r="K141" s="9" t="s">
        <v>871</v>
      </c>
      <c r="L141" s="9" t="s">
        <v>1252</v>
      </c>
      <c r="M141" s="9" t="s">
        <v>35</v>
      </c>
      <c r="N141"/>
      <c r="O141" s="8"/>
      <c r="P141" s="8"/>
      <c r="Q141" s="8"/>
      <c r="R141" s="8"/>
      <c r="S141" s="8"/>
      <c r="T141" s="8"/>
      <c r="U141" s="8"/>
    </row>
    <row r="142" spans="1:41" ht="19.899999999999999" customHeight="1" x14ac:dyDescent="0.35">
      <c r="B142" s="69" t="s">
        <v>40</v>
      </c>
      <c r="C142" s="23">
        <f>COUNTIFS(Data!Y:Y,J142,Data!C:C,stats!B142)</f>
        <v>1</v>
      </c>
      <c r="D142" s="6">
        <f>COUNTIFS(Data!Y:Y,K142,Data!C:C,stats!B142)</f>
        <v>6</v>
      </c>
      <c r="E142" s="6">
        <f>COUNTIFS(Data!Y:Y,L142,Data!C:C,stats!B142)</f>
        <v>33</v>
      </c>
      <c r="F142" s="24">
        <f>COUNTIFS(Data!Y:Y,M142,Data!C:C,stats!B142)</f>
        <v>0</v>
      </c>
      <c r="G142" s="27">
        <f t="shared" si="14"/>
        <v>40</v>
      </c>
      <c r="H142" s="8"/>
      <c r="I142"/>
      <c r="J142" s="9" t="s">
        <v>1227</v>
      </c>
      <c r="K142" s="9" t="s">
        <v>871</v>
      </c>
      <c r="L142" s="9" t="s">
        <v>1252</v>
      </c>
      <c r="M142" s="9" t="s">
        <v>35</v>
      </c>
      <c r="N142"/>
      <c r="O142" s="8"/>
      <c r="P142" s="8"/>
      <c r="Q142" s="8"/>
      <c r="R142" s="8"/>
      <c r="S142" s="8"/>
      <c r="T142" s="8"/>
      <c r="U142" s="8"/>
    </row>
    <row r="143" spans="1:41" ht="19.899999999999999" customHeight="1" x14ac:dyDescent="0.35">
      <c r="B143" s="69" t="s">
        <v>50</v>
      </c>
      <c r="C143" s="23">
        <f>COUNTIFS(Data!Y:Y,J143,Data!C:C,stats!B143)</f>
        <v>0</v>
      </c>
      <c r="D143" s="6">
        <f>COUNTIFS(Data!Y:Y,K143,Data!C:C,stats!B143)</f>
        <v>0</v>
      </c>
      <c r="E143" s="6">
        <f>COUNTIFS(Data!Y:Y,L143,Data!C:C,stats!B143)</f>
        <v>3</v>
      </c>
      <c r="F143" s="24">
        <f>COUNTIFS(Data!Y:Y,M143,Data!C:C,stats!B143)</f>
        <v>0</v>
      </c>
      <c r="G143" s="27">
        <f t="shared" si="14"/>
        <v>3</v>
      </c>
      <c r="H143" s="8"/>
      <c r="I143"/>
      <c r="J143" s="9" t="s">
        <v>1227</v>
      </c>
      <c r="K143" s="9" t="s">
        <v>871</v>
      </c>
      <c r="L143" s="9" t="s">
        <v>1252</v>
      </c>
      <c r="M143" s="9" t="s">
        <v>35</v>
      </c>
      <c r="N143"/>
      <c r="O143" s="8"/>
      <c r="P143" s="8"/>
      <c r="Q143" s="8"/>
      <c r="R143" s="8"/>
      <c r="S143" s="8"/>
      <c r="T143" s="8"/>
      <c r="U143" s="8"/>
    </row>
    <row r="144" spans="1:41" ht="19.899999999999999" customHeight="1" x14ac:dyDescent="0.35">
      <c r="B144" s="69" t="s">
        <v>37</v>
      </c>
      <c r="C144" s="23">
        <f>COUNTIFS(Data!Y:Y,J144,Data!C:C,stats!B144)</f>
        <v>4</v>
      </c>
      <c r="D144" s="6">
        <f>COUNTIFS(Data!Y:Y,K144,Data!C:C,stats!B144)</f>
        <v>6</v>
      </c>
      <c r="E144" s="6">
        <f>COUNTIFS(Data!Y:Y,L144,Data!C:C,stats!B144)</f>
        <v>2</v>
      </c>
      <c r="F144" s="24">
        <f>COUNTIFS(Data!Y:Y,M144,Data!C:C,stats!B144)</f>
        <v>0</v>
      </c>
      <c r="G144" s="27">
        <f t="shared" si="14"/>
        <v>12</v>
      </c>
      <c r="H144" s="8"/>
      <c r="I144"/>
      <c r="J144" s="9" t="s">
        <v>1227</v>
      </c>
      <c r="K144" s="9" t="s">
        <v>871</v>
      </c>
      <c r="L144" s="9" t="s">
        <v>1252</v>
      </c>
      <c r="M144" s="9" t="s">
        <v>35</v>
      </c>
      <c r="N144"/>
      <c r="O144" s="8"/>
      <c r="P144" s="8"/>
      <c r="Q144" s="8"/>
      <c r="R144" s="8"/>
      <c r="S144" s="8"/>
      <c r="T144" s="8"/>
      <c r="U144" s="8"/>
    </row>
    <row r="145" spans="2:41" ht="19.899999999999999" customHeight="1" x14ac:dyDescent="0.35">
      <c r="B145" s="69" t="s">
        <v>41</v>
      </c>
      <c r="C145" s="23">
        <f>COUNTIFS(Data!Y:Y,J145,Data!C:C,stats!B145)</f>
        <v>0</v>
      </c>
      <c r="D145" s="6">
        <f>COUNTIFS(Data!Y:Y,K145,Data!C:C,stats!B145)</f>
        <v>0</v>
      </c>
      <c r="E145" s="6">
        <f>COUNTIFS(Data!Y:Y,L145,Data!C:C,stats!B145)</f>
        <v>5</v>
      </c>
      <c r="F145" s="24">
        <f>COUNTIFS(Data!Y:Y,M145,Data!C:C,stats!B145)</f>
        <v>0</v>
      </c>
      <c r="G145" s="27">
        <f t="shared" si="14"/>
        <v>5</v>
      </c>
      <c r="H145" s="8"/>
      <c r="I145"/>
      <c r="J145" s="9" t="s">
        <v>1227</v>
      </c>
      <c r="K145" s="9" t="s">
        <v>871</v>
      </c>
      <c r="L145" s="9" t="s">
        <v>1252</v>
      </c>
      <c r="M145" s="9" t="s">
        <v>35</v>
      </c>
      <c r="N145"/>
      <c r="O145" s="8"/>
      <c r="P145" s="8"/>
      <c r="Q145" s="8"/>
      <c r="R145" s="8"/>
      <c r="S145" s="8"/>
      <c r="T145" s="8"/>
      <c r="U145" s="8"/>
    </row>
    <row r="146" spans="2:41" ht="19.899999999999999" customHeight="1" x14ac:dyDescent="0.35">
      <c r="B146" s="69" t="s">
        <v>38</v>
      </c>
      <c r="C146" s="23">
        <f>COUNTIFS(Data!Y:Y,J146,Data!C:C,stats!B146)</f>
        <v>0</v>
      </c>
      <c r="D146" s="6">
        <f>COUNTIFS(Data!Y:Y,K146,Data!C:C,stats!B146)</f>
        <v>0</v>
      </c>
      <c r="E146" s="6">
        <f>COUNTIFS(Data!Y:Y,L146,Data!C:C,stats!B146)</f>
        <v>2</v>
      </c>
      <c r="F146" s="24">
        <f>COUNTIFS(Data!Y:Y,M146,Data!C:C,stats!B146)</f>
        <v>0</v>
      </c>
      <c r="G146" s="27">
        <f t="shared" si="14"/>
        <v>2</v>
      </c>
      <c r="H146" s="8"/>
      <c r="I146"/>
      <c r="J146" s="9" t="s">
        <v>1227</v>
      </c>
      <c r="K146" s="9" t="s">
        <v>871</v>
      </c>
      <c r="L146" s="9" t="s">
        <v>1252</v>
      </c>
      <c r="M146" s="9" t="s">
        <v>35</v>
      </c>
      <c r="N146"/>
      <c r="O146" s="8"/>
      <c r="P146" s="8"/>
      <c r="Q146" s="8"/>
      <c r="R146" s="8"/>
      <c r="S146" s="8"/>
      <c r="T146" s="8"/>
      <c r="U146" s="8"/>
    </row>
    <row r="147" spans="2:41" ht="19.899999999999999" customHeight="1" x14ac:dyDescent="0.35">
      <c r="B147" s="69" t="s">
        <v>45</v>
      </c>
      <c r="C147" s="23">
        <f>COUNTIFS(Data!Y:Y,J147,Data!C:C,stats!B147)</f>
        <v>0</v>
      </c>
      <c r="D147" s="6">
        <f>COUNTIFS(Data!Y:Y,K147,Data!C:C,stats!B147)</f>
        <v>0</v>
      </c>
      <c r="E147" s="6">
        <f>COUNTIFS(Data!Y:Y,L147,Data!C:C,stats!B147)</f>
        <v>0</v>
      </c>
      <c r="F147" s="24">
        <f>COUNTIFS(Data!Y:Y,M147,Data!C:C,stats!B147)</f>
        <v>0</v>
      </c>
      <c r="G147" s="27">
        <f t="shared" si="14"/>
        <v>0</v>
      </c>
      <c r="H147" s="8"/>
      <c r="I147"/>
      <c r="J147" s="9" t="s">
        <v>1227</v>
      </c>
      <c r="K147" s="9" t="s">
        <v>871</v>
      </c>
      <c r="L147" s="9" t="s">
        <v>1252</v>
      </c>
      <c r="M147" s="9" t="s">
        <v>35</v>
      </c>
      <c r="N147"/>
      <c r="O147" s="8"/>
      <c r="P147" s="8"/>
      <c r="Q147" s="8"/>
      <c r="R147" s="8"/>
      <c r="S147" s="8"/>
      <c r="T147" s="8"/>
      <c r="U147" s="8"/>
    </row>
    <row r="148" spans="2:41" ht="19.899999999999999" customHeight="1" x14ac:dyDescent="0.35">
      <c r="B148" s="69" t="s">
        <v>44</v>
      </c>
      <c r="C148" s="23">
        <f>COUNTIFS(Data!Y:Y,J148,Data!C:C,stats!B148)</f>
        <v>0</v>
      </c>
      <c r="D148" s="6">
        <f>COUNTIFS(Data!Y:Y,K148,Data!C:C,stats!B148)</f>
        <v>0</v>
      </c>
      <c r="E148" s="6">
        <f>COUNTIFS(Data!Y:Y,L148,Data!C:C,stats!B148)</f>
        <v>0</v>
      </c>
      <c r="F148" s="24">
        <f>COUNTIFS(Data!Y:Y,M148,Data!C:C,stats!B148)</f>
        <v>0</v>
      </c>
      <c r="G148" s="27">
        <f t="shared" si="14"/>
        <v>0</v>
      </c>
      <c r="H148" s="8"/>
      <c r="I148"/>
      <c r="J148" s="9" t="s">
        <v>1227</v>
      </c>
      <c r="K148" s="9" t="s">
        <v>871</v>
      </c>
      <c r="L148" s="9" t="s">
        <v>1252</v>
      </c>
      <c r="M148" s="9" t="s">
        <v>35</v>
      </c>
      <c r="N148"/>
      <c r="O148" s="8"/>
      <c r="P148" s="8"/>
      <c r="Q148" s="8"/>
      <c r="R148" s="8"/>
      <c r="S148" s="8"/>
      <c r="T148" s="8"/>
      <c r="U148" s="8"/>
    </row>
    <row r="149" spans="2:41" ht="19.899999999999999" customHeight="1" x14ac:dyDescent="0.35">
      <c r="B149" s="69" t="s">
        <v>42</v>
      </c>
      <c r="C149" s="23">
        <f>COUNTIFS(Data!Y:Y,J149,Data!C:C,stats!B149)</f>
        <v>0</v>
      </c>
      <c r="D149" s="6">
        <f>COUNTIFS(Data!Y:Y,K149,Data!C:C,stats!B149)</f>
        <v>0</v>
      </c>
      <c r="E149" s="6">
        <f>COUNTIFS(Data!Y:Y,L149,Data!C:C,stats!B149)</f>
        <v>0</v>
      </c>
      <c r="F149" s="24">
        <f>COUNTIFS(Data!Y:Y,M149,Data!C:C,stats!B149)</f>
        <v>0</v>
      </c>
      <c r="G149" s="27">
        <f t="shared" si="14"/>
        <v>0</v>
      </c>
      <c r="H149" s="8"/>
      <c r="I149"/>
      <c r="J149" s="9" t="s">
        <v>1227</v>
      </c>
      <c r="K149" s="9" t="s">
        <v>871</v>
      </c>
      <c r="L149" s="9" t="s">
        <v>1252</v>
      </c>
      <c r="M149" s="9" t="s">
        <v>35</v>
      </c>
      <c r="N149"/>
      <c r="O149" s="8"/>
      <c r="P149" s="8"/>
      <c r="Q149" s="8"/>
      <c r="R149" s="8"/>
      <c r="S149" s="8"/>
      <c r="T149" s="8"/>
      <c r="U149" s="8"/>
    </row>
    <row r="150" spans="2:41" ht="19.899999999999999" customHeight="1" x14ac:dyDescent="0.35">
      <c r="B150" s="69" t="s">
        <v>48</v>
      </c>
      <c r="C150" s="23">
        <f>COUNTIFS(Data!Y:Y,J150,Data!C:C,stats!B150)</f>
        <v>0</v>
      </c>
      <c r="D150" s="6">
        <f>COUNTIFS(Data!Y:Y,K150,Data!C:C,stats!B150)</f>
        <v>0</v>
      </c>
      <c r="E150" s="6">
        <f>COUNTIFS(Data!Y:Y,L150,Data!C:C,stats!B150)</f>
        <v>2</v>
      </c>
      <c r="F150" s="24">
        <f>COUNTIFS(Data!Y:Y,M150,Data!C:C,stats!B150)</f>
        <v>0</v>
      </c>
      <c r="G150" s="27">
        <f t="shared" si="14"/>
        <v>2</v>
      </c>
      <c r="H150" s="8"/>
      <c r="I150"/>
      <c r="J150" s="9" t="s">
        <v>1227</v>
      </c>
      <c r="K150" s="9" t="s">
        <v>871</v>
      </c>
      <c r="L150" s="9" t="s">
        <v>1252</v>
      </c>
      <c r="M150" s="9" t="s">
        <v>35</v>
      </c>
      <c r="N150"/>
      <c r="O150" s="8"/>
      <c r="P150" s="8"/>
      <c r="Q150" s="8"/>
      <c r="R150" s="8"/>
      <c r="S150" s="8"/>
      <c r="T150" s="8"/>
      <c r="U150" s="8"/>
    </row>
    <row r="151" spans="2:41" ht="19.899999999999999" customHeight="1" x14ac:dyDescent="0.35">
      <c r="B151" s="69" t="s">
        <v>49</v>
      </c>
      <c r="C151" s="23">
        <f>COUNTIFS(Data!Y:Y,J151,Data!C:C,stats!B151)</f>
        <v>1</v>
      </c>
      <c r="D151" s="6">
        <f>COUNTIFS(Data!Y:Y,K151,Data!C:C,stats!B151)</f>
        <v>0</v>
      </c>
      <c r="E151" s="6">
        <f>COUNTIFS(Data!Y:Y,L151,Data!C:C,stats!B151)</f>
        <v>0</v>
      </c>
      <c r="F151" s="24">
        <f>COUNTIFS(Data!Y:Y,M151,Data!C:C,stats!B151)</f>
        <v>0</v>
      </c>
      <c r="G151" s="27">
        <f t="shared" si="14"/>
        <v>1</v>
      </c>
      <c r="H151" s="8"/>
      <c r="I151"/>
      <c r="J151" s="9" t="s">
        <v>1227</v>
      </c>
      <c r="K151" s="9" t="s">
        <v>871</v>
      </c>
      <c r="L151" s="9" t="s">
        <v>1252</v>
      </c>
      <c r="M151" s="9" t="s">
        <v>35</v>
      </c>
      <c r="N151"/>
      <c r="O151" s="8"/>
      <c r="P151" s="8"/>
      <c r="Q151" s="8"/>
      <c r="R151" s="8"/>
      <c r="S151" s="8"/>
      <c r="T151" s="8"/>
      <c r="U151" s="8"/>
    </row>
    <row r="152" spans="2:41" ht="19.899999999999999" customHeight="1" x14ac:dyDescent="0.35">
      <c r="B152" s="69" t="s">
        <v>54</v>
      </c>
      <c r="C152" s="23">
        <f>COUNTIFS(Data!Y:Y,J152,Data!C:C,stats!B152)</f>
        <v>0</v>
      </c>
      <c r="D152" s="6">
        <f>COUNTIFS(Data!Y:Y,K152,Data!C:C,stats!B152)</f>
        <v>0</v>
      </c>
      <c r="E152" s="6">
        <f>COUNTIFS(Data!Y:Y,L152,Data!C:C,stats!B152)</f>
        <v>0</v>
      </c>
      <c r="F152" s="24">
        <f>COUNTIFS(Data!Y:Y,M152,Data!C:C,stats!B152)</f>
        <v>0</v>
      </c>
      <c r="G152" s="27">
        <f t="shared" si="14"/>
        <v>0</v>
      </c>
      <c r="H152" s="8"/>
      <c r="I152"/>
      <c r="J152" s="9" t="s">
        <v>1227</v>
      </c>
      <c r="K152" s="9" t="s">
        <v>871</v>
      </c>
      <c r="L152" s="9" t="s">
        <v>1252</v>
      </c>
      <c r="M152" s="9" t="s">
        <v>35</v>
      </c>
      <c r="N152"/>
      <c r="O152" s="8"/>
      <c r="P152" s="8"/>
      <c r="Q152" s="8"/>
      <c r="R152" s="8"/>
      <c r="S152" s="8"/>
      <c r="T152" s="8"/>
      <c r="U152" s="8"/>
    </row>
    <row r="153" spans="2:41" ht="19.899999999999999" customHeight="1" x14ac:dyDescent="0.35">
      <c r="B153" s="69" t="s">
        <v>47</v>
      </c>
      <c r="C153" s="23">
        <f>COUNTIFS(Data!Y:Y,J153,Data!C:C,stats!B153)</f>
        <v>0</v>
      </c>
      <c r="D153" s="6">
        <f>COUNTIFS(Data!Y:Y,K153,Data!C:C,stats!B153)</f>
        <v>1</v>
      </c>
      <c r="E153" s="6">
        <f>COUNTIFS(Data!Y:Y,L153,Data!C:C,stats!B153)</f>
        <v>0</v>
      </c>
      <c r="F153" s="24">
        <f>COUNTIFS(Data!Y:Y,M153,Data!C:C,stats!B153)</f>
        <v>0</v>
      </c>
      <c r="G153" s="27">
        <f t="shared" si="14"/>
        <v>1</v>
      </c>
      <c r="H153" s="8"/>
      <c r="I153"/>
      <c r="J153" s="9" t="s">
        <v>1227</v>
      </c>
      <c r="K153" s="9" t="s">
        <v>871</v>
      </c>
      <c r="L153" s="9" t="s">
        <v>1252</v>
      </c>
      <c r="M153" s="9" t="s">
        <v>35</v>
      </c>
      <c r="N153"/>
      <c r="O153" s="8"/>
      <c r="P153" s="8"/>
      <c r="Q153" s="8"/>
      <c r="R153" s="8"/>
      <c r="S153" s="8"/>
      <c r="T153" s="8"/>
      <c r="U153" s="8"/>
    </row>
    <row r="154" spans="2:41" ht="19.899999999999999" customHeight="1" x14ac:dyDescent="0.35">
      <c r="B154" s="69" t="s">
        <v>43</v>
      </c>
      <c r="C154" s="23">
        <f>COUNTIFS(Data!Y:Y,J154,Data!C:C,stats!B154)</f>
        <v>0</v>
      </c>
      <c r="D154" s="6">
        <f>COUNTIFS(Data!Y:Y,K154,Data!C:C,stats!B154)</f>
        <v>1</v>
      </c>
      <c r="E154" s="6">
        <f>COUNTIFS(Data!Y:Y,L154,Data!C:C,stats!B154)</f>
        <v>0</v>
      </c>
      <c r="F154" s="24">
        <f>COUNTIFS(Data!Y:Y,M154,Data!C:C,stats!B154)</f>
        <v>0</v>
      </c>
      <c r="G154" s="27">
        <f t="shared" si="14"/>
        <v>1</v>
      </c>
      <c r="H154" s="8"/>
      <c r="I154"/>
      <c r="J154" s="9" t="s">
        <v>1227</v>
      </c>
      <c r="K154" s="9" t="s">
        <v>871</v>
      </c>
      <c r="L154" s="9" t="s">
        <v>1252</v>
      </c>
      <c r="M154" s="9" t="s">
        <v>35</v>
      </c>
      <c r="N154"/>
      <c r="O154" s="8"/>
      <c r="P154" s="8"/>
      <c r="Q154" s="8"/>
      <c r="R154" s="8"/>
      <c r="S154" s="8"/>
      <c r="T154" s="8"/>
      <c r="U154" s="8"/>
    </row>
    <row r="155" spans="2:41" ht="19.899999999999999" customHeight="1" x14ac:dyDescent="0.35">
      <c r="B155" s="69" t="s">
        <v>46</v>
      </c>
      <c r="C155" s="23">
        <f>COUNTIFS(Data!Y:Y,J155,Data!C:C,stats!B155)</f>
        <v>0</v>
      </c>
      <c r="D155" s="6">
        <f>COUNTIFS(Data!Y:Y,K155,Data!C:C,stats!B155)</f>
        <v>3</v>
      </c>
      <c r="E155" s="6">
        <f>COUNTIFS(Data!Y:Y,L155,Data!C:C,stats!B155)</f>
        <v>4</v>
      </c>
      <c r="F155" s="24">
        <f>COUNTIFS(Data!Y:Y,M155,Data!C:C,stats!B155)</f>
        <v>0</v>
      </c>
      <c r="G155" s="27">
        <f t="shared" si="14"/>
        <v>7</v>
      </c>
      <c r="H155" s="8"/>
      <c r="I155"/>
      <c r="J155" s="9" t="s">
        <v>1227</v>
      </c>
      <c r="K155" s="9" t="s">
        <v>871</v>
      </c>
      <c r="L155" s="9" t="s">
        <v>1252</v>
      </c>
      <c r="M155" s="9" t="s">
        <v>35</v>
      </c>
      <c r="N155"/>
      <c r="O155" s="8"/>
      <c r="P155" s="8"/>
      <c r="Q155" s="8"/>
      <c r="R155" s="8"/>
      <c r="S155" s="8"/>
      <c r="T155" s="8"/>
      <c r="U155" s="8"/>
    </row>
    <row r="156" spans="2:41" ht="19.899999999999999" customHeight="1" x14ac:dyDescent="0.35">
      <c r="B156" s="69" t="s">
        <v>52</v>
      </c>
      <c r="C156" s="23">
        <f>COUNTIFS(Data!Y:Y,J156,Data!C:C,stats!B156)</f>
        <v>0</v>
      </c>
      <c r="D156" s="6">
        <f>COUNTIFS(Data!Y:Y,K156,Data!C:C,stats!B156)</f>
        <v>0</v>
      </c>
      <c r="E156" s="6">
        <f>COUNTIFS(Data!Y:Y,L156,Data!C:C,stats!B156)</f>
        <v>1</v>
      </c>
      <c r="F156" s="24">
        <f>COUNTIFS(Data!Y:Y,M156,Data!C:C,stats!B156)</f>
        <v>0</v>
      </c>
      <c r="G156" s="27">
        <f t="shared" si="14"/>
        <v>1</v>
      </c>
      <c r="H156" s="8"/>
      <c r="I156"/>
      <c r="J156" s="9" t="s">
        <v>1227</v>
      </c>
      <c r="K156" s="9" t="s">
        <v>871</v>
      </c>
      <c r="L156" s="9" t="s">
        <v>1252</v>
      </c>
      <c r="M156" s="9" t="s">
        <v>35</v>
      </c>
      <c r="N156"/>
      <c r="O156" s="8"/>
      <c r="P156" s="8"/>
      <c r="Q156" s="8"/>
      <c r="R156" s="8"/>
      <c r="S156" s="8"/>
      <c r="T156" s="8"/>
      <c r="U156" s="8"/>
    </row>
    <row r="157" spans="2:41" ht="19.899999999999999" customHeight="1" x14ac:dyDescent="0.35">
      <c r="B157" s="69" t="s">
        <v>55</v>
      </c>
      <c r="C157" s="23">
        <f>COUNTIFS(Data!Y:Y,J157,Data!C:C,stats!B157)</f>
        <v>0</v>
      </c>
      <c r="D157" s="6">
        <f>COUNTIFS(Data!Y:Y,K157,Data!C:C,stats!B157)</f>
        <v>0</v>
      </c>
      <c r="E157" s="6">
        <f>COUNTIFS(Data!Y:Y,L157,Data!C:C,stats!B157)</f>
        <v>0</v>
      </c>
      <c r="F157" s="24">
        <f>COUNTIFS(Data!Y:Y,M157,Data!C:C,stats!B157)</f>
        <v>0</v>
      </c>
      <c r="G157" s="27">
        <f t="shared" si="14"/>
        <v>0</v>
      </c>
      <c r="H157" s="8"/>
      <c r="I157"/>
      <c r="J157" s="9" t="s">
        <v>1227</v>
      </c>
      <c r="K157" s="9" t="s">
        <v>871</v>
      </c>
      <c r="L157" s="9" t="s">
        <v>1252</v>
      </c>
      <c r="M157" s="9" t="s">
        <v>35</v>
      </c>
      <c r="N157"/>
      <c r="O157" s="8"/>
      <c r="P157" s="8"/>
      <c r="Q157" s="8"/>
      <c r="R157" s="8"/>
      <c r="S157" s="8"/>
      <c r="T157" s="8"/>
      <c r="U157" s="8"/>
    </row>
    <row r="158" spans="2:41" ht="19.899999999999999" customHeight="1" x14ac:dyDescent="0.35">
      <c r="B158" s="69" t="s">
        <v>53</v>
      </c>
      <c r="C158" s="23">
        <f>COUNTIFS(Data!Y:Y,J158,Data!C:C,stats!B158)</f>
        <v>0</v>
      </c>
      <c r="D158" s="6">
        <f>COUNTIFS(Data!Y:Y,K158,Data!C:C,stats!B158)</f>
        <v>0</v>
      </c>
      <c r="E158" s="6">
        <f>COUNTIFS(Data!Y:Y,L158,Data!C:C,stats!B158)</f>
        <v>0</v>
      </c>
      <c r="F158" s="24">
        <f>COUNTIFS(Data!Y:Y,M158,Data!C:C,stats!B158)</f>
        <v>0</v>
      </c>
      <c r="G158" s="27">
        <f t="shared" si="14"/>
        <v>0</v>
      </c>
      <c r="H158" s="8"/>
      <c r="I158"/>
      <c r="J158" s="9" t="s">
        <v>1227</v>
      </c>
      <c r="K158" s="9" t="s">
        <v>871</v>
      </c>
      <c r="L158" s="9" t="s">
        <v>1252</v>
      </c>
      <c r="M158" s="9" t="s">
        <v>35</v>
      </c>
      <c r="N158"/>
      <c r="O158" s="8"/>
      <c r="P158" s="8"/>
      <c r="Q158" s="8"/>
      <c r="R158" s="8"/>
      <c r="S158" s="8"/>
      <c r="T158" s="8"/>
      <c r="U158" s="8"/>
    </row>
    <row r="159" spans="2:41" ht="19.899999999999999" customHeight="1" thickBot="1" x14ac:dyDescent="0.4">
      <c r="B159" s="69" t="s">
        <v>51</v>
      </c>
      <c r="C159" s="23">
        <f>COUNTIFS(Data!Y:Y,J159,Data!C:C,stats!B159)</f>
        <v>0</v>
      </c>
      <c r="D159" s="6">
        <f>COUNTIFS(Data!Y:Y,K159,Data!C:C,stats!B159)</f>
        <v>0</v>
      </c>
      <c r="E159" s="6">
        <f>COUNTIFS(Data!Y:Y,L159,Data!C:C,stats!B159)</f>
        <v>3</v>
      </c>
      <c r="F159" s="24">
        <f>COUNTIFS(Data!Y:Y,M159,Data!C:C,stats!B159)</f>
        <v>0</v>
      </c>
      <c r="G159" s="27">
        <f t="shared" si="14"/>
        <v>3</v>
      </c>
      <c r="H159" s="8"/>
      <c r="I159"/>
      <c r="J159" s="9" t="s">
        <v>1227</v>
      </c>
      <c r="K159" s="9" t="s">
        <v>871</v>
      </c>
      <c r="L159" s="9" t="s">
        <v>1252</v>
      </c>
      <c r="M159" s="9" t="s">
        <v>35</v>
      </c>
      <c r="N159"/>
      <c r="O159" s="8"/>
      <c r="P159" s="8"/>
      <c r="Q159" s="8"/>
      <c r="R159" s="8"/>
      <c r="S159" s="8"/>
      <c r="T159" s="8"/>
      <c r="U159" s="8"/>
    </row>
    <row r="160" spans="2:41" ht="19.899999999999999" customHeight="1" thickBot="1" x14ac:dyDescent="0.4">
      <c r="B160" s="70" t="s">
        <v>35</v>
      </c>
      <c r="C160" s="47">
        <f>COUNTIFS(Data!Y:Y,J160,Data!C:C,stats!B160)</f>
        <v>0</v>
      </c>
      <c r="D160" s="45">
        <f>COUNTIFS(Data!Y:Y,K160,Data!C:C,stats!B160)</f>
        <v>0</v>
      </c>
      <c r="E160" s="45">
        <f>COUNTIFS(Data!Y:Y,L160,Data!C:C,stats!B160)</f>
        <v>1</v>
      </c>
      <c r="F160" s="46">
        <f>COUNTIFS(Data!Y:Y,M160,Data!C:C,stats!B160)</f>
        <v>15</v>
      </c>
      <c r="G160" s="42">
        <f t="shared" si="14"/>
        <v>16</v>
      </c>
      <c r="H160" s="8"/>
      <c r="I160"/>
      <c r="J160" s="9" t="s">
        <v>1227</v>
      </c>
      <c r="K160" s="9" t="s">
        <v>871</v>
      </c>
      <c r="L160" s="9" t="s">
        <v>1252</v>
      </c>
      <c r="M160" s="9" t="s">
        <v>35</v>
      </c>
      <c r="N160"/>
      <c r="O160" s="8"/>
      <c r="P160" s="8"/>
      <c r="Q160" s="8"/>
      <c r="R160" s="8"/>
      <c r="S160" s="8"/>
      <c r="T160" s="8"/>
      <c r="U160" s="8"/>
      <c r="AO160" s="17">
        <v>17</v>
      </c>
    </row>
    <row r="161" spans="1:21" ht="19.899999999999999" customHeight="1" thickBot="1" x14ac:dyDescent="0.4">
      <c r="B161" s="26" t="s">
        <v>1299</v>
      </c>
      <c r="C161" s="35">
        <f>SUM(C140:C160)</f>
        <v>8</v>
      </c>
      <c r="D161" s="32">
        <f>SUM(D140:D160)</f>
        <v>60</v>
      </c>
      <c r="E161" s="32">
        <f>SUM(E140:E160)</f>
        <v>106</v>
      </c>
      <c r="F161" s="33">
        <f>SUM(F140:F160)</f>
        <v>23</v>
      </c>
      <c r="G161" s="2">
        <f>SUM(G140:G160)</f>
        <v>197</v>
      </c>
      <c r="H161" s="8"/>
      <c r="I161"/>
      <c r="J161" s="9"/>
      <c r="K161" s="9"/>
      <c r="L161" s="9"/>
      <c r="M161" s="9"/>
      <c r="N161"/>
      <c r="O161" s="8"/>
      <c r="P161" s="8"/>
      <c r="Q161" s="8"/>
      <c r="R161" s="8"/>
      <c r="S161" s="8"/>
      <c r="T161" s="8"/>
      <c r="U161" s="8"/>
    </row>
    <row r="162" spans="1:21" ht="40.15" customHeight="1" thickBot="1" x14ac:dyDescent="0.4">
      <c r="B162" s="146" t="s">
        <v>1300</v>
      </c>
      <c r="C162" s="147"/>
      <c r="D162" s="147"/>
      <c r="E162" s="147"/>
      <c r="F162" s="147"/>
      <c r="G162" s="148"/>
      <c r="H162" s="8"/>
      <c r="I162"/>
      <c r="J162"/>
      <c r="K162"/>
      <c r="L162"/>
      <c r="M162"/>
      <c r="N162"/>
      <c r="O162" s="8"/>
      <c r="P162" s="8"/>
      <c r="Q162" s="8"/>
      <c r="R162" s="8"/>
      <c r="S162" s="8"/>
      <c r="T162" s="8"/>
      <c r="U162" s="8"/>
    </row>
    <row r="163" spans="1:21" ht="19.899999999999999" customHeight="1" thickBot="1" x14ac:dyDescent="0.4"/>
    <row r="164" spans="1:21" ht="19.5" customHeight="1" thickBot="1" x14ac:dyDescent="0.4">
      <c r="A164" s="17">
        <v>11</v>
      </c>
      <c r="B164" s="134" t="s">
        <v>1340</v>
      </c>
      <c r="C164" s="135"/>
      <c r="D164" s="135"/>
      <c r="E164" s="136"/>
      <c r="F164"/>
      <c r="G164"/>
    </row>
    <row r="165" spans="1:21" ht="19.5" customHeight="1" thickBot="1" x14ac:dyDescent="0.4">
      <c r="A165" s="17" t="s">
        <v>5</v>
      </c>
      <c r="B165" s="131" t="s">
        <v>1318</v>
      </c>
      <c r="C165" s="132"/>
      <c r="D165" s="132"/>
      <c r="E165" s="133"/>
      <c r="F165"/>
      <c r="G165"/>
    </row>
    <row r="166" spans="1:21" ht="19.899999999999999" customHeight="1" thickBot="1" x14ac:dyDescent="0.4">
      <c r="B166" s="50"/>
      <c r="C166" s="59" t="s">
        <v>369</v>
      </c>
      <c r="D166" s="61" t="s">
        <v>376</v>
      </c>
      <c r="E166" s="26" t="s">
        <v>1299</v>
      </c>
      <c r="F166"/>
      <c r="G166"/>
      <c r="H166"/>
      <c r="I166"/>
      <c r="J166"/>
    </row>
    <row r="167" spans="1:21" ht="19.899999999999999" customHeight="1" x14ac:dyDescent="0.35">
      <c r="B167" s="71" t="s">
        <v>36</v>
      </c>
      <c r="C167" s="23">
        <f>COUNTIFS(Data!K:K,H167,Data!C:C,stats!B167)</f>
        <v>73</v>
      </c>
      <c r="D167" s="24">
        <f>COUNTIFS(Data!K:K,I167,Data!C:C,stats!B167)</f>
        <v>10</v>
      </c>
      <c r="E167" s="27">
        <f t="shared" ref="E167:E185" si="15">SUM(C167:D167)</f>
        <v>83</v>
      </c>
      <c r="F167"/>
      <c r="G167"/>
      <c r="H167" s="9" t="s">
        <v>369</v>
      </c>
      <c r="I167" s="9" t="s">
        <v>376</v>
      </c>
      <c r="J167"/>
    </row>
    <row r="168" spans="1:21" ht="19.899999999999999" customHeight="1" x14ac:dyDescent="0.35">
      <c r="B168" s="69" t="s">
        <v>39</v>
      </c>
      <c r="C168" s="23">
        <f>COUNTIFS(Data!K:K,H168,Data!C:C,stats!B168)</f>
        <v>20</v>
      </c>
      <c r="D168" s="24">
        <f>COUNTIFS(Data!K:K,I168,Data!C:C,stats!B168)</f>
        <v>0</v>
      </c>
      <c r="E168" s="27">
        <f t="shared" si="15"/>
        <v>20</v>
      </c>
      <c r="F168"/>
      <c r="G168"/>
      <c r="H168" s="9" t="s">
        <v>369</v>
      </c>
      <c r="I168" s="9" t="s">
        <v>376</v>
      </c>
      <c r="J168"/>
    </row>
    <row r="169" spans="1:21" ht="19.899999999999999" customHeight="1" x14ac:dyDescent="0.35">
      <c r="B169" s="69" t="s">
        <v>40</v>
      </c>
      <c r="C169" s="23">
        <f>COUNTIFS(Data!K:K,H169,Data!C:C,stats!B169)</f>
        <v>40</v>
      </c>
      <c r="D169" s="24">
        <f>COUNTIFS(Data!K:K,I169,Data!C:C,stats!B169)</f>
        <v>0</v>
      </c>
      <c r="E169" s="27">
        <f t="shared" si="15"/>
        <v>40</v>
      </c>
      <c r="F169"/>
      <c r="G169"/>
      <c r="H169" s="9" t="s">
        <v>369</v>
      </c>
      <c r="I169" s="9" t="s">
        <v>376</v>
      </c>
      <c r="J169"/>
    </row>
    <row r="170" spans="1:21" ht="19.899999999999999" customHeight="1" x14ac:dyDescent="0.35">
      <c r="B170" s="69" t="s">
        <v>50</v>
      </c>
      <c r="C170" s="23">
        <f>COUNTIFS(Data!K:K,H170,Data!C:C,stats!B170)</f>
        <v>3</v>
      </c>
      <c r="D170" s="24">
        <f>COUNTIFS(Data!K:K,I170,Data!C:C,stats!B170)</f>
        <v>0</v>
      </c>
      <c r="E170" s="27">
        <f t="shared" si="15"/>
        <v>3</v>
      </c>
      <c r="F170"/>
      <c r="G170"/>
      <c r="H170" s="9" t="s">
        <v>369</v>
      </c>
      <c r="I170" s="9" t="s">
        <v>376</v>
      </c>
      <c r="J170"/>
    </row>
    <row r="171" spans="1:21" ht="19.899999999999999" customHeight="1" x14ac:dyDescent="0.35">
      <c r="B171" s="69" t="s">
        <v>37</v>
      </c>
      <c r="C171" s="23">
        <f>COUNTIFS(Data!K:K,H171,Data!C:C,stats!B171)</f>
        <v>12</v>
      </c>
      <c r="D171" s="24">
        <f>COUNTIFS(Data!K:K,I171,Data!C:C,stats!B171)</f>
        <v>0</v>
      </c>
      <c r="E171" s="27">
        <f t="shared" si="15"/>
        <v>12</v>
      </c>
      <c r="F171"/>
      <c r="G171"/>
      <c r="H171" s="9" t="s">
        <v>369</v>
      </c>
      <c r="I171" s="9" t="s">
        <v>376</v>
      </c>
      <c r="J171"/>
    </row>
    <row r="172" spans="1:21" ht="19.899999999999999" customHeight="1" x14ac:dyDescent="0.35">
      <c r="B172" s="69" t="s">
        <v>41</v>
      </c>
      <c r="C172" s="23">
        <f>COUNTIFS(Data!K:K,H172,Data!C:C,stats!B172)</f>
        <v>4</v>
      </c>
      <c r="D172" s="24">
        <f>COUNTIFS(Data!K:K,I172,Data!C:C,stats!B172)</f>
        <v>1</v>
      </c>
      <c r="E172" s="27">
        <f t="shared" si="15"/>
        <v>5</v>
      </c>
      <c r="F172"/>
      <c r="G172"/>
      <c r="H172" s="9" t="s">
        <v>369</v>
      </c>
      <c r="I172" s="9" t="s">
        <v>376</v>
      </c>
      <c r="J172"/>
    </row>
    <row r="173" spans="1:21" ht="19.899999999999999" customHeight="1" x14ac:dyDescent="0.35">
      <c r="B173" s="69" t="s">
        <v>38</v>
      </c>
      <c r="C173" s="23">
        <f>COUNTIFS(Data!K:K,H173,Data!C:C,stats!B173)</f>
        <v>2</v>
      </c>
      <c r="D173" s="24">
        <f>COUNTIFS(Data!K:K,I173,Data!C:C,stats!B173)</f>
        <v>0</v>
      </c>
      <c r="E173" s="27">
        <f t="shared" si="15"/>
        <v>2</v>
      </c>
      <c r="F173"/>
      <c r="G173"/>
      <c r="H173" s="9" t="s">
        <v>369</v>
      </c>
      <c r="I173" s="9" t="s">
        <v>376</v>
      </c>
      <c r="J173"/>
    </row>
    <row r="174" spans="1:21" ht="19.899999999999999" customHeight="1" x14ac:dyDescent="0.35">
      <c r="B174" s="69" t="s">
        <v>45</v>
      </c>
      <c r="C174" s="23">
        <f>COUNTIFS(Data!K:K,H174,Data!C:C,stats!B174)</f>
        <v>0</v>
      </c>
      <c r="D174" s="24">
        <f>COUNTIFS(Data!K:K,I174,Data!C:C,stats!B174)</f>
        <v>0</v>
      </c>
      <c r="E174" s="27">
        <f t="shared" si="15"/>
        <v>0</v>
      </c>
      <c r="F174"/>
      <c r="G174"/>
      <c r="H174" s="9" t="s">
        <v>369</v>
      </c>
      <c r="I174" s="9" t="s">
        <v>376</v>
      </c>
      <c r="J174"/>
    </row>
    <row r="175" spans="1:21" ht="19.899999999999999" customHeight="1" x14ac:dyDescent="0.35">
      <c r="B175" s="69" t="s">
        <v>44</v>
      </c>
      <c r="C175" s="23">
        <f>COUNTIFS(Data!K:K,H175,Data!C:C,stats!B175)</f>
        <v>0</v>
      </c>
      <c r="D175" s="24">
        <f>COUNTIFS(Data!K:K,I175,Data!C:C,stats!B175)</f>
        <v>0</v>
      </c>
      <c r="E175" s="27">
        <f t="shared" si="15"/>
        <v>0</v>
      </c>
      <c r="F175"/>
      <c r="G175"/>
      <c r="H175" s="9" t="s">
        <v>369</v>
      </c>
      <c r="I175" s="9" t="s">
        <v>376</v>
      </c>
      <c r="J175"/>
    </row>
    <row r="176" spans="1:21" ht="19.899999999999999" customHeight="1" x14ac:dyDescent="0.35">
      <c r="B176" s="69" t="s">
        <v>42</v>
      </c>
      <c r="C176" s="23">
        <f>COUNTIFS(Data!K:K,H176,Data!C:C,stats!B176)</f>
        <v>0</v>
      </c>
      <c r="D176" s="24">
        <f>COUNTIFS(Data!K:K,I176,Data!C:C,stats!B176)</f>
        <v>0</v>
      </c>
      <c r="E176" s="27">
        <f t="shared" si="15"/>
        <v>0</v>
      </c>
      <c r="F176"/>
      <c r="G176"/>
      <c r="H176" s="9" t="s">
        <v>369</v>
      </c>
      <c r="I176" s="9" t="s">
        <v>376</v>
      </c>
      <c r="J176"/>
    </row>
    <row r="177" spans="1:41" ht="19.899999999999999" customHeight="1" thickBot="1" x14ac:dyDescent="0.4">
      <c r="B177" s="69" t="s">
        <v>48</v>
      </c>
      <c r="C177" s="23">
        <f>COUNTIFS(Data!K:K,H177,Data!C:C,stats!B177)</f>
        <v>2</v>
      </c>
      <c r="D177" s="24">
        <f>COUNTIFS(Data!K:K,I177,Data!C:C,stats!B177)</f>
        <v>0</v>
      </c>
      <c r="E177" s="27">
        <f t="shared" si="15"/>
        <v>2</v>
      </c>
      <c r="F177"/>
      <c r="G177"/>
      <c r="H177" s="9" t="s">
        <v>369</v>
      </c>
      <c r="I177" s="9" t="s">
        <v>376</v>
      </c>
      <c r="J177"/>
    </row>
    <row r="178" spans="1:41" ht="19.899999999999999" customHeight="1" thickBot="1" x14ac:dyDescent="0.4">
      <c r="B178" s="69" t="s">
        <v>49</v>
      </c>
      <c r="C178" s="23">
        <f>COUNTIFS(Data!K:K,H178,Data!C:C,stats!B178)</f>
        <v>1</v>
      </c>
      <c r="D178" s="24">
        <f>COUNTIFS(Data!K:K,I178,Data!C:C,stats!B178)</f>
        <v>0</v>
      </c>
      <c r="E178" s="27">
        <f t="shared" si="15"/>
        <v>1</v>
      </c>
      <c r="F178"/>
      <c r="G178"/>
      <c r="H178" s="9" t="s">
        <v>369</v>
      </c>
      <c r="I178" s="9" t="s">
        <v>376</v>
      </c>
      <c r="J178"/>
      <c r="AO178" s="17">
        <v>18</v>
      </c>
    </row>
    <row r="179" spans="1:41" ht="19.899999999999999" customHeight="1" x14ac:dyDescent="0.35">
      <c r="B179" s="69" t="s">
        <v>54</v>
      </c>
      <c r="C179" s="23">
        <f>COUNTIFS(Data!K:K,H179,Data!C:C,stats!B179)</f>
        <v>0</v>
      </c>
      <c r="D179" s="24">
        <f>COUNTIFS(Data!K:K,I179,Data!C:C,stats!B179)</f>
        <v>0</v>
      </c>
      <c r="E179" s="27">
        <f t="shared" si="15"/>
        <v>0</v>
      </c>
      <c r="F179"/>
      <c r="G179"/>
      <c r="H179" s="9" t="s">
        <v>369</v>
      </c>
      <c r="I179" s="9" t="s">
        <v>376</v>
      </c>
      <c r="J179"/>
    </row>
    <row r="180" spans="1:41" ht="19.899999999999999" customHeight="1" x14ac:dyDescent="0.35">
      <c r="B180" s="69" t="s">
        <v>47</v>
      </c>
      <c r="C180" s="23">
        <f>COUNTIFS(Data!K:K,H180,Data!C:C,stats!B180)</f>
        <v>1</v>
      </c>
      <c r="D180" s="24">
        <f>COUNTIFS(Data!K:K,I180,Data!C:C,stats!B180)</f>
        <v>0</v>
      </c>
      <c r="E180" s="27">
        <f t="shared" si="15"/>
        <v>1</v>
      </c>
      <c r="F180"/>
      <c r="G180"/>
      <c r="H180" s="9" t="s">
        <v>369</v>
      </c>
      <c r="I180" s="9" t="s">
        <v>376</v>
      </c>
      <c r="J180"/>
    </row>
    <row r="181" spans="1:41" ht="19.899999999999999" customHeight="1" x14ac:dyDescent="0.35">
      <c r="B181" s="69" t="s">
        <v>43</v>
      </c>
      <c r="C181" s="23">
        <f>COUNTIFS(Data!K:K,H181,Data!C:C,stats!B181)</f>
        <v>1</v>
      </c>
      <c r="D181" s="24">
        <f>COUNTIFS(Data!K:K,I181,Data!C:C,stats!B181)</f>
        <v>0</v>
      </c>
      <c r="E181" s="27">
        <f t="shared" si="15"/>
        <v>1</v>
      </c>
      <c r="F181"/>
      <c r="G181"/>
      <c r="H181" s="9" t="s">
        <v>369</v>
      </c>
      <c r="I181" s="9" t="s">
        <v>376</v>
      </c>
      <c r="J181"/>
    </row>
    <row r="182" spans="1:41" ht="19.899999999999999" customHeight="1" x14ac:dyDescent="0.35">
      <c r="B182" s="69" t="s">
        <v>46</v>
      </c>
      <c r="C182" s="23">
        <f>COUNTIFS(Data!K:K,H182,Data!C:C,stats!B182)</f>
        <v>3</v>
      </c>
      <c r="D182" s="24">
        <f>COUNTIFS(Data!K:K,I182,Data!C:C,stats!B182)</f>
        <v>4</v>
      </c>
      <c r="E182" s="27">
        <f t="shared" si="15"/>
        <v>7</v>
      </c>
      <c r="F182"/>
      <c r="G182"/>
      <c r="H182" s="9" t="s">
        <v>369</v>
      </c>
      <c r="I182" s="9" t="s">
        <v>376</v>
      </c>
      <c r="J182"/>
    </row>
    <row r="183" spans="1:41" ht="19.899999999999999" customHeight="1" x14ac:dyDescent="0.35">
      <c r="B183" s="69" t="s">
        <v>52</v>
      </c>
      <c r="C183" s="23">
        <f>COUNTIFS(Data!K:K,H183,Data!C:C,stats!B183)</f>
        <v>1</v>
      </c>
      <c r="D183" s="24">
        <f>COUNTIFS(Data!K:K,I183,Data!C:C,stats!B183)</f>
        <v>0</v>
      </c>
      <c r="E183" s="27">
        <f t="shared" si="15"/>
        <v>1</v>
      </c>
      <c r="F183"/>
      <c r="G183"/>
      <c r="H183" s="9" t="s">
        <v>369</v>
      </c>
      <c r="I183" s="9" t="s">
        <v>376</v>
      </c>
      <c r="J183"/>
    </row>
    <row r="184" spans="1:41" ht="19.899999999999999" customHeight="1" x14ac:dyDescent="0.35">
      <c r="B184" s="69" t="s">
        <v>55</v>
      </c>
      <c r="C184" s="23">
        <f>COUNTIFS(Data!K:K,H184,Data!C:C,stats!B184)</f>
        <v>0</v>
      </c>
      <c r="D184" s="24">
        <f>COUNTIFS(Data!K:K,I184,Data!C:C,stats!B184)</f>
        <v>0</v>
      </c>
      <c r="E184" s="27">
        <f t="shared" si="15"/>
        <v>0</v>
      </c>
      <c r="F184"/>
      <c r="G184"/>
      <c r="H184" s="9" t="s">
        <v>369</v>
      </c>
      <c r="I184" s="9" t="s">
        <v>376</v>
      </c>
      <c r="J184"/>
    </row>
    <row r="185" spans="1:41" ht="19.899999999999999" customHeight="1" x14ac:dyDescent="0.35">
      <c r="B185" s="69" t="s">
        <v>53</v>
      </c>
      <c r="C185" s="23">
        <f>COUNTIFS(Data!K:K,H185,Data!C:C,stats!B185)</f>
        <v>0</v>
      </c>
      <c r="D185" s="24">
        <f>COUNTIFS(Data!K:K,I185,Data!C:C,stats!B185)</f>
        <v>0</v>
      </c>
      <c r="E185" s="27">
        <f t="shared" si="15"/>
        <v>0</v>
      </c>
      <c r="F185"/>
      <c r="G185"/>
      <c r="H185" s="9" t="s">
        <v>369</v>
      </c>
      <c r="I185" s="9" t="s">
        <v>376</v>
      </c>
      <c r="J185"/>
    </row>
    <row r="186" spans="1:41" ht="19.899999999999999" customHeight="1" x14ac:dyDescent="0.35">
      <c r="B186" s="69" t="s">
        <v>51</v>
      </c>
      <c r="C186" s="23">
        <f>COUNTIFS(Data!K:K,H186,Data!C:C,stats!B186)</f>
        <v>3</v>
      </c>
      <c r="D186" s="24">
        <f>COUNTIFS(Data!K:K,I186,Data!C:C,stats!B186)</f>
        <v>0</v>
      </c>
      <c r="E186" s="27">
        <f>SUM(C186:D186)</f>
        <v>3</v>
      </c>
      <c r="F186"/>
      <c r="G186"/>
      <c r="H186" s="9" t="s">
        <v>369</v>
      </c>
      <c r="I186" s="9" t="s">
        <v>376</v>
      </c>
      <c r="J186"/>
    </row>
    <row r="187" spans="1:41" ht="19.899999999999999" customHeight="1" thickBot="1" x14ac:dyDescent="0.4">
      <c r="B187" s="70" t="s">
        <v>35</v>
      </c>
      <c r="C187" s="47">
        <f>COUNTIFS(Data!K:K,H187,Data!C:C,stats!B187)</f>
        <v>16</v>
      </c>
      <c r="D187" s="46">
        <f>COUNTIFS(Data!K:K,I187,Data!C:C,stats!B187)</f>
        <v>0</v>
      </c>
      <c r="E187" s="42">
        <f>SUM(C187:D187)</f>
        <v>16</v>
      </c>
      <c r="F187"/>
      <c r="G187"/>
      <c r="H187" s="9" t="s">
        <v>369</v>
      </c>
      <c r="I187" s="9" t="s">
        <v>376</v>
      </c>
      <c r="J187"/>
    </row>
    <row r="188" spans="1:41" ht="19.899999999999999" customHeight="1" thickBot="1" x14ac:dyDescent="0.4">
      <c r="B188" s="26" t="s">
        <v>1299</v>
      </c>
      <c r="C188" s="35">
        <f>SUM(C167:C187)</f>
        <v>182</v>
      </c>
      <c r="D188" s="36">
        <f>SUM(D167:D187)</f>
        <v>15</v>
      </c>
      <c r="E188" s="2">
        <f>SUM(E167:E187)</f>
        <v>197</v>
      </c>
      <c r="F188"/>
      <c r="G188"/>
      <c r="H188"/>
      <c r="I188"/>
      <c r="J188"/>
    </row>
    <row r="189" spans="1:41" ht="55.15" customHeight="1" thickBot="1" x14ac:dyDescent="0.4">
      <c r="B189" s="146" t="s">
        <v>1300</v>
      </c>
      <c r="C189" s="147"/>
      <c r="D189" s="147"/>
      <c r="E189" s="148"/>
      <c r="F189"/>
      <c r="G189"/>
    </row>
    <row r="190" spans="1:41" ht="19.899999999999999" customHeight="1" thickBot="1" x14ac:dyDescent="0.4"/>
    <row r="191" spans="1:41" ht="40.15" customHeight="1" thickBot="1" x14ac:dyDescent="0.4">
      <c r="A191" s="17">
        <v>12</v>
      </c>
      <c r="B191" s="134" t="s">
        <v>1340</v>
      </c>
      <c r="C191" s="135"/>
      <c r="D191" s="135"/>
      <c r="E191" s="136"/>
      <c r="F191"/>
      <c r="G191"/>
    </row>
    <row r="192" spans="1:41" ht="30" customHeight="1" thickBot="1" x14ac:dyDescent="0.4">
      <c r="A192" s="17" t="s">
        <v>5</v>
      </c>
      <c r="B192" s="131" t="s">
        <v>1332</v>
      </c>
      <c r="C192" s="132"/>
      <c r="D192" s="132"/>
      <c r="E192" s="133"/>
      <c r="F192"/>
      <c r="G192"/>
    </row>
    <row r="193" spans="2:41" ht="19.899999999999999" customHeight="1" thickBot="1" x14ac:dyDescent="0.4">
      <c r="B193" s="50"/>
      <c r="C193" s="59" t="s">
        <v>367</v>
      </c>
      <c r="D193" s="61" t="s">
        <v>368</v>
      </c>
      <c r="E193" s="26" t="s">
        <v>1299</v>
      </c>
      <c r="F193"/>
      <c r="G193"/>
      <c r="H193"/>
      <c r="I193"/>
    </row>
    <row r="194" spans="2:41" ht="19.899999999999999" customHeight="1" x14ac:dyDescent="0.35">
      <c r="B194" s="71" t="s">
        <v>36</v>
      </c>
      <c r="C194" s="23">
        <f>COUNTIFS(Data!L:L,H194,Data!C:C,stats!B194)</f>
        <v>83</v>
      </c>
      <c r="D194" s="24">
        <f>COUNTIFS(Data!L:L,I194,Data!C:C,stats!B194)</f>
        <v>0</v>
      </c>
      <c r="E194" s="27">
        <f t="shared" ref="E194:E212" si="16">SUM(C194:D194)</f>
        <v>83</v>
      </c>
      <c r="F194"/>
      <c r="G194"/>
      <c r="H194" s="9" t="s">
        <v>367</v>
      </c>
      <c r="I194" s="9" t="s">
        <v>368</v>
      </c>
    </row>
    <row r="195" spans="2:41" ht="19.899999999999999" customHeight="1" thickBot="1" x14ac:dyDescent="0.4">
      <c r="B195" s="69" t="s">
        <v>39</v>
      </c>
      <c r="C195" s="23">
        <f>COUNTIFS(Data!L:L,H195,Data!C:C,stats!B195)</f>
        <v>20</v>
      </c>
      <c r="D195" s="24">
        <f>COUNTIFS(Data!L:L,I195,Data!C:C,stats!B195)</f>
        <v>0</v>
      </c>
      <c r="E195" s="27">
        <f t="shared" si="16"/>
        <v>20</v>
      </c>
      <c r="F195"/>
      <c r="G195"/>
      <c r="H195" s="9" t="s">
        <v>367</v>
      </c>
      <c r="I195" s="9" t="s">
        <v>368</v>
      </c>
    </row>
    <row r="196" spans="2:41" ht="19.899999999999999" customHeight="1" thickBot="1" x14ac:dyDescent="0.4">
      <c r="B196" s="69" t="s">
        <v>40</v>
      </c>
      <c r="C196" s="23">
        <f>COUNTIFS(Data!L:L,H196,Data!C:C,stats!B196)</f>
        <v>40</v>
      </c>
      <c r="D196" s="24">
        <f>COUNTIFS(Data!L:L,I196,Data!C:C,stats!B196)</f>
        <v>0</v>
      </c>
      <c r="E196" s="27">
        <f t="shared" si="16"/>
        <v>40</v>
      </c>
      <c r="F196"/>
      <c r="G196"/>
      <c r="H196" s="9" t="s">
        <v>367</v>
      </c>
      <c r="I196" s="9" t="s">
        <v>368</v>
      </c>
      <c r="AO196" s="17">
        <v>19</v>
      </c>
    </row>
    <row r="197" spans="2:41" ht="19.899999999999999" customHeight="1" x14ac:dyDescent="0.35">
      <c r="B197" s="69" t="s">
        <v>50</v>
      </c>
      <c r="C197" s="23">
        <f>COUNTIFS(Data!L:L,H197,Data!C:C,stats!B197)</f>
        <v>3</v>
      </c>
      <c r="D197" s="24">
        <f>COUNTIFS(Data!L:L,I197,Data!C:C,stats!B197)</f>
        <v>0</v>
      </c>
      <c r="E197" s="27">
        <f t="shared" si="16"/>
        <v>3</v>
      </c>
      <c r="F197"/>
      <c r="G197"/>
      <c r="H197" s="9" t="s">
        <v>367</v>
      </c>
      <c r="I197" s="9" t="s">
        <v>368</v>
      </c>
    </row>
    <row r="198" spans="2:41" ht="19.899999999999999" customHeight="1" x14ac:dyDescent="0.35">
      <c r="B198" s="69" t="s">
        <v>37</v>
      </c>
      <c r="C198" s="23">
        <f>COUNTIFS(Data!L:L,H198,Data!C:C,stats!B198)</f>
        <v>12</v>
      </c>
      <c r="D198" s="24">
        <f>COUNTIFS(Data!L:L,I198,Data!C:C,stats!B198)</f>
        <v>0</v>
      </c>
      <c r="E198" s="27">
        <f t="shared" si="16"/>
        <v>12</v>
      </c>
      <c r="F198"/>
      <c r="G198"/>
      <c r="H198" s="9" t="s">
        <v>367</v>
      </c>
      <c r="I198" s="9" t="s">
        <v>368</v>
      </c>
    </row>
    <row r="199" spans="2:41" ht="19.899999999999999" customHeight="1" x14ac:dyDescent="0.35">
      <c r="B199" s="69" t="s">
        <v>41</v>
      </c>
      <c r="C199" s="23">
        <f>COUNTIFS(Data!L:L,H199,Data!C:C,stats!B199)</f>
        <v>5</v>
      </c>
      <c r="D199" s="24">
        <f>COUNTIFS(Data!L:L,I199,Data!C:C,stats!B199)</f>
        <v>0</v>
      </c>
      <c r="E199" s="27">
        <f t="shared" si="16"/>
        <v>5</v>
      </c>
      <c r="F199"/>
      <c r="G199"/>
      <c r="H199" s="9" t="s">
        <v>367</v>
      </c>
      <c r="I199" s="9" t="s">
        <v>368</v>
      </c>
    </row>
    <row r="200" spans="2:41" ht="19.899999999999999" customHeight="1" x14ac:dyDescent="0.35">
      <c r="B200" s="69" t="s">
        <v>38</v>
      </c>
      <c r="C200" s="23">
        <f>COUNTIFS(Data!L:L,H200,Data!C:C,stats!B200)</f>
        <v>2</v>
      </c>
      <c r="D200" s="24">
        <f>COUNTIFS(Data!L:L,I200,Data!C:C,stats!B200)</f>
        <v>0</v>
      </c>
      <c r="E200" s="27">
        <f t="shared" si="16"/>
        <v>2</v>
      </c>
      <c r="F200"/>
      <c r="G200"/>
      <c r="H200" s="9" t="s">
        <v>367</v>
      </c>
      <c r="I200" s="9" t="s">
        <v>368</v>
      </c>
    </row>
    <row r="201" spans="2:41" ht="19.899999999999999" customHeight="1" x14ac:dyDescent="0.35">
      <c r="B201" s="69" t="s">
        <v>45</v>
      </c>
      <c r="C201" s="23">
        <f>COUNTIFS(Data!L:L,H201,Data!C:C,stats!B201)</f>
        <v>0</v>
      </c>
      <c r="D201" s="24">
        <f>COUNTIFS(Data!L:L,I201,Data!C:C,stats!B201)</f>
        <v>0</v>
      </c>
      <c r="E201" s="27">
        <f t="shared" si="16"/>
        <v>0</v>
      </c>
      <c r="F201"/>
      <c r="G201"/>
      <c r="H201" s="9" t="s">
        <v>367</v>
      </c>
      <c r="I201" s="9" t="s">
        <v>368</v>
      </c>
    </row>
    <row r="202" spans="2:41" ht="19.899999999999999" customHeight="1" x14ac:dyDescent="0.35">
      <c r="B202" s="69" t="s">
        <v>44</v>
      </c>
      <c r="C202" s="23">
        <f>COUNTIFS(Data!L:L,H202,Data!C:C,stats!B202)</f>
        <v>0</v>
      </c>
      <c r="D202" s="24">
        <f>COUNTIFS(Data!L:L,I202,Data!C:C,stats!B202)</f>
        <v>0</v>
      </c>
      <c r="E202" s="27">
        <f t="shared" si="16"/>
        <v>0</v>
      </c>
      <c r="F202"/>
      <c r="G202"/>
      <c r="H202" s="9" t="s">
        <v>367</v>
      </c>
      <c r="I202" s="9" t="s">
        <v>368</v>
      </c>
    </row>
    <row r="203" spans="2:41" ht="19.899999999999999" customHeight="1" x14ac:dyDescent="0.35">
      <c r="B203" s="69" t="s">
        <v>42</v>
      </c>
      <c r="C203" s="23">
        <f>COUNTIFS(Data!L:L,H203,Data!C:C,stats!B203)</f>
        <v>0</v>
      </c>
      <c r="D203" s="24">
        <f>COUNTIFS(Data!L:L,I203,Data!C:C,stats!B203)</f>
        <v>0</v>
      </c>
      <c r="E203" s="27">
        <f t="shared" si="16"/>
        <v>0</v>
      </c>
      <c r="F203"/>
      <c r="G203"/>
      <c r="H203" s="9" t="s">
        <v>367</v>
      </c>
      <c r="I203" s="9" t="s">
        <v>368</v>
      </c>
    </row>
    <row r="204" spans="2:41" ht="19.899999999999999" customHeight="1" x14ac:dyDescent="0.35">
      <c r="B204" s="69" t="s">
        <v>48</v>
      </c>
      <c r="C204" s="23">
        <f>COUNTIFS(Data!L:L,H204,Data!C:C,stats!B204)</f>
        <v>2</v>
      </c>
      <c r="D204" s="24">
        <f>COUNTIFS(Data!L:L,I204,Data!C:C,stats!B204)</f>
        <v>0</v>
      </c>
      <c r="E204" s="27">
        <f t="shared" si="16"/>
        <v>2</v>
      </c>
      <c r="F204"/>
      <c r="G204"/>
      <c r="H204" s="9" t="s">
        <v>367</v>
      </c>
      <c r="I204" s="9" t="s">
        <v>368</v>
      </c>
    </row>
    <row r="205" spans="2:41" ht="19.899999999999999" customHeight="1" x14ac:dyDescent="0.35">
      <c r="B205" s="69" t="s">
        <v>49</v>
      </c>
      <c r="C205" s="23">
        <f>COUNTIFS(Data!L:L,H205,Data!C:C,stats!B205)</f>
        <v>1</v>
      </c>
      <c r="D205" s="24">
        <f>COUNTIFS(Data!L:L,I205,Data!C:C,stats!B205)</f>
        <v>0</v>
      </c>
      <c r="E205" s="27">
        <f t="shared" si="16"/>
        <v>1</v>
      </c>
      <c r="F205"/>
      <c r="G205"/>
      <c r="H205" s="9" t="s">
        <v>367</v>
      </c>
      <c r="I205" s="9" t="s">
        <v>368</v>
      </c>
    </row>
    <row r="206" spans="2:41" ht="19.899999999999999" customHeight="1" x14ac:dyDescent="0.35">
      <c r="B206" s="69" t="s">
        <v>54</v>
      </c>
      <c r="C206" s="23">
        <f>COUNTIFS(Data!L:L,H206,Data!C:C,stats!B206)</f>
        <v>0</v>
      </c>
      <c r="D206" s="24">
        <f>COUNTIFS(Data!L:L,I206,Data!C:C,stats!B206)</f>
        <v>0</v>
      </c>
      <c r="E206" s="27">
        <f t="shared" si="16"/>
        <v>0</v>
      </c>
      <c r="F206"/>
      <c r="G206"/>
      <c r="H206" s="9" t="s">
        <v>367</v>
      </c>
      <c r="I206" s="9" t="s">
        <v>368</v>
      </c>
    </row>
    <row r="207" spans="2:41" ht="19.899999999999999" customHeight="1" x14ac:dyDescent="0.35">
      <c r="B207" s="69" t="s">
        <v>47</v>
      </c>
      <c r="C207" s="23">
        <f>COUNTIFS(Data!L:L,H207,Data!C:C,stats!B207)</f>
        <v>1</v>
      </c>
      <c r="D207" s="24">
        <f>COUNTIFS(Data!L:L,I207,Data!C:C,stats!B207)</f>
        <v>0</v>
      </c>
      <c r="E207" s="27">
        <f t="shared" si="16"/>
        <v>1</v>
      </c>
      <c r="F207"/>
      <c r="G207"/>
      <c r="H207" s="9" t="s">
        <v>367</v>
      </c>
      <c r="I207" s="9" t="s">
        <v>368</v>
      </c>
    </row>
    <row r="208" spans="2:41" ht="19.899999999999999" customHeight="1" x14ac:dyDescent="0.35">
      <c r="B208" s="69" t="s">
        <v>43</v>
      </c>
      <c r="C208" s="23">
        <f>COUNTIFS(Data!L:L,H208,Data!C:C,stats!B208)</f>
        <v>1</v>
      </c>
      <c r="D208" s="24">
        <f>COUNTIFS(Data!L:L,I208,Data!C:C,stats!B208)</f>
        <v>0</v>
      </c>
      <c r="E208" s="27">
        <f t="shared" si="16"/>
        <v>1</v>
      </c>
      <c r="F208"/>
      <c r="G208"/>
      <c r="H208" s="9" t="s">
        <v>367</v>
      </c>
      <c r="I208" s="9" t="s">
        <v>368</v>
      </c>
    </row>
    <row r="209" spans="1:41" ht="19.899999999999999" customHeight="1" x14ac:dyDescent="0.35">
      <c r="B209" s="69" t="s">
        <v>46</v>
      </c>
      <c r="C209" s="23">
        <f>COUNTIFS(Data!L:L,H209,Data!C:C,stats!B209)</f>
        <v>7</v>
      </c>
      <c r="D209" s="24">
        <f>COUNTIFS(Data!L:L,I209,Data!C:C,stats!B209)</f>
        <v>0</v>
      </c>
      <c r="E209" s="27">
        <f t="shared" si="16"/>
        <v>7</v>
      </c>
      <c r="F209"/>
      <c r="G209"/>
      <c r="H209" s="9" t="s">
        <v>367</v>
      </c>
      <c r="I209" s="9" t="s">
        <v>368</v>
      </c>
    </row>
    <row r="210" spans="1:41" ht="19.899999999999999" customHeight="1" x14ac:dyDescent="0.35">
      <c r="B210" s="69" t="s">
        <v>52</v>
      </c>
      <c r="C210" s="23">
        <f>COUNTIFS(Data!L:L,H210,Data!C:C,stats!B210)</f>
        <v>1</v>
      </c>
      <c r="D210" s="24">
        <f>COUNTIFS(Data!L:L,I210,Data!C:C,stats!B210)</f>
        <v>0</v>
      </c>
      <c r="E210" s="27">
        <f t="shared" si="16"/>
        <v>1</v>
      </c>
      <c r="F210"/>
      <c r="G210"/>
      <c r="H210" s="9" t="s">
        <v>367</v>
      </c>
      <c r="I210" s="9" t="s">
        <v>368</v>
      </c>
    </row>
    <row r="211" spans="1:41" ht="19.899999999999999" customHeight="1" x14ac:dyDescent="0.35">
      <c r="B211" s="69" t="s">
        <v>55</v>
      </c>
      <c r="C211" s="23">
        <f>COUNTIFS(Data!L:L,H211,Data!C:C,stats!B211)</f>
        <v>0</v>
      </c>
      <c r="D211" s="24">
        <f>COUNTIFS(Data!L:L,I211,Data!C:C,stats!B211)</f>
        <v>0</v>
      </c>
      <c r="E211" s="27">
        <f t="shared" si="16"/>
        <v>0</v>
      </c>
      <c r="F211"/>
      <c r="G211"/>
      <c r="H211" s="9" t="s">
        <v>367</v>
      </c>
      <c r="I211" s="9" t="s">
        <v>368</v>
      </c>
    </row>
    <row r="212" spans="1:41" ht="19.899999999999999" customHeight="1" x14ac:dyDescent="0.35">
      <c r="B212" s="69" t="s">
        <v>53</v>
      </c>
      <c r="C212" s="23">
        <f>COUNTIFS(Data!L:L,H212,Data!C:C,stats!B212)</f>
        <v>0</v>
      </c>
      <c r="D212" s="24">
        <f>COUNTIFS(Data!L:L,I212,Data!C:C,stats!B212)</f>
        <v>0</v>
      </c>
      <c r="E212" s="27">
        <f t="shared" si="16"/>
        <v>0</v>
      </c>
      <c r="F212"/>
      <c r="G212"/>
      <c r="H212" s="9" t="s">
        <v>367</v>
      </c>
      <c r="I212" s="9" t="s">
        <v>368</v>
      </c>
    </row>
    <row r="213" spans="1:41" ht="19.899999999999999" customHeight="1" x14ac:dyDescent="0.35">
      <c r="B213" s="69" t="s">
        <v>51</v>
      </c>
      <c r="C213" s="23">
        <f>COUNTIFS(Data!L:L,H213,Data!C:C,stats!B213)</f>
        <v>3</v>
      </c>
      <c r="D213" s="24">
        <f>COUNTIFS(Data!L:L,I213,Data!C:C,stats!B213)</f>
        <v>0</v>
      </c>
      <c r="E213" s="27">
        <f>SUM(C213:D213)</f>
        <v>3</v>
      </c>
      <c r="F213"/>
      <c r="G213"/>
      <c r="H213" s="9" t="s">
        <v>367</v>
      </c>
      <c r="I213" s="9" t="s">
        <v>368</v>
      </c>
    </row>
    <row r="214" spans="1:41" ht="19.899999999999999" customHeight="1" thickBot="1" x14ac:dyDescent="0.4">
      <c r="B214" s="70" t="s">
        <v>35</v>
      </c>
      <c r="C214" s="47">
        <f>COUNTIFS(Data!L:L,H214,Data!C:C,stats!B214)</f>
        <v>16</v>
      </c>
      <c r="D214" s="46">
        <f>COUNTIFS(Data!L:L,I214,Data!C:C,stats!B214)</f>
        <v>0</v>
      </c>
      <c r="E214" s="42">
        <f>SUM(C214:D214)</f>
        <v>16</v>
      </c>
      <c r="F214"/>
      <c r="G214"/>
      <c r="H214" s="9" t="s">
        <v>367</v>
      </c>
      <c r="I214" s="9" t="s">
        <v>368</v>
      </c>
    </row>
    <row r="215" spans="1:41" ht="19.899999999999999" customHeight="1" thickBot="1" x14ac:dyDescent="0.4">
      <c r="B215" s="26" t="s">
        <v>1299</v>
      </c>
      <c r="C215" s="35">
        <f>SUM(C194:C214)</f>
        <v>197</v>
      </c>
      <c r="D215" s="36">
        <f>SUM(D194:D214)</f>
        <v>0</v>
      </c>
      <c r="E215" s="2">
        <f>SUM(E194:E214)</f>
        <v>197</v>
      </c>
      <c r="F215"/>
      <c r="G215"/>
      <c r="H215"/>
      <c r="I215"/>
    </row>
    <row r="216" spans="1:41" ht="31" customHeight="1" thickBot="1" x14ac:dyDescent="0.4">
      <c r="B216" s="146" t="s">
        <v>1300</v>
      </c>
      <c r="C216" s="147"/>
      <c r="D216" s="147"/>
      <c r="E216" s="148"/>
      <c r="F216"/>
      <c r="G216"/>
      <c r="N216"/>
      <c r="O216"/>
      <c r="P216"/>
    </row>
    <row r="217" spans="1:41" ht="19.899999999999999" customHeight="1" thickBot="1" x14ac:dyDescent="0.4">
      <c r="N217"/>
      <c r="O217"/>
      <c r="P217"/>
      <c r="AO217" s="17">
        <v>20</v>
      </c>
    </row>
    <row r="218" spans="1:41" ht="19.899999999999999" customHeight="1" thickBot="1" x14ac:dyDescent="0.4">
      <c r="A218" s="17">
        <v>13</v>
      </c>
      <c r="B218" s="140" t="s">
        <v>1340</v>
      </c>
      <c r="C218" s="141"/>
      <c r="D218" s="141"/>
      <c r="E218" s="141"/>
      <c r="F218" s="141"/>
      <c r="G218" s="141"/>
      <c r="H218" s="141"/>
      <c r="I218" s="142"/>
      <c r="N218"/>
      <c r="O218"/>
      <c r="P218"/>
    </row>
    <row r="219" spans="1:41" ht="19.899999999999999" customHeight="1" thickBot="1" x14ac:dyDescent="0.4">
      <c r="A219" s="17" t="s">
        <v>5</v>
      </c>
      <c r="B219" s="149" t="s">
        <v>1319</v>
      </c>
      <c r="C219" s="150"/>
      <c r="D219" s="150"/>
      <c r="E219" s="150"/>
      <c r="F219" s="150"/>
      <c r="G219" s="150"/>
      <c r="H219" s="150"/>
      <c r="I219" s="151"/>
      <c r="N219"/>
      <c r="O219"/>
      <c r="P219"/>
    </row>
    <row r="220" spans="1:41" ht="19.899999999999999" customHeight="1" thickBot="1" x14ac:dyDescent="0.4">
      <c r="B220" s="50"/>
      <c r="C220" s="59" t="s">
        <v>1219</v>
      </c>
      <c r="D220" s="60" t="s">
        <v>1301</v>
      </c>
      <c r="E220" s="60" t="s">
        <v>1302</v>
      </c>
      <c r="F220" s="60" t="s">
        <v>1303</v>
      </c>
      <c r="G220" s="60" t="s">
        <v>1218</v>
      </c>
      <c r="H220" s="61" t="s">
        <v>35</v>
      </c>
      <c r="I220" s="26" t="s">
        <v>1299</v>
      </c>
      <c r="L220"/>
      <c r="M220"/>
      <c r="N220"/>
      <c r="O220"/>
      <c r="P220"/>
      <c r="Q220"/>
      <c r="R220"/>
    </row>
    <row r="221" spans="1:41" ht="19.899999999999999" customHeight="1" x14ac:dyDescent="0.35">
      <c r="B221" s="57" t="s">
        <v>36</v>
      </c>
      <c r="C221" s="23">
        <f>COUNTIFS(Data!J:J,L221,Data!C:C,stats!B221)</f>
        <v>0</v>
      </c>
      <c r="D221" s="6">
        <f>COUNTIFS(Data!J:J,M221,Data!C:C,stats!B221)</f>
        <v>43</v>
      </c>
      <c r="E221" s="6">
        <f>COUNTIFS(Data!J:J,N221,Data!C:C,stats!B221)</f>
        <v>7</v>
      </c>
      <c r="F221" s="6">
        <f>COUNTIFS(Data!J:J,O221,Data!C:C,stats!B221)</f>
        <v>0</v>
      </c>
      <c r="G221" s="6">
        <f>COUNTIFS(Data!J:J,P221,Data!C:C,stats!B221)</f>
        <v>5</v>
      </c>
      <c r="H221" s="24">
        <f>COUNTIFS(Data!J:J,Q221,Data!C:C,stats!B221)</f>
        <v>28</v>
      </c>
      <c r="I221" s="27">
        <f>SUM(C221:H221)</f>
        <v>83</v>
      </c>
      <c r="L221" s="9" t="s">
        <v>1219</v>
      </c>
      <c r="M221" s="9" t="s">
        <v>1301</v>
      </c>
      <c r="N221" s="9" t="s">
        <v>1302</v>
      </c>
      <c r="O221" s="9" t="s">
        <v>1303</v>
      </c>
      <c r="P221" s="9" t="s">
        <v>1218</v>
      </c>
      <c r="Q221" s="9" t="s">
        <v>35</v>
      </c>
      <c r="R221"/>
    </row>
    <row r="222" spans="1:41" ht="19.899999999999999" customHeight="1" x14ac:dyDescent="0.35">
      <c r="B222" s="48" t="s">
        <v>39</v>
      </c>
      <c r="C222" s="23">
        <f>COUNTIFS(Data!J:J,L222,Data!C:C,stats!B222)</f>
        <v>0</v>
      </c>
      <c r="D222" s="6">
        <f>COUNTIFS(Data!J:J,M222,Data!C:C,stats!B222)</f>
        <v>6</v>
      </c>
      <c r="E222" s="6">
        <f>COUNTIFS(Data!J:J,N222,Data!C:C,stats!B222)</f>
        <v>3</v>
      </c>
      <c r="F222" s="6">
        <f>COUNTIFS(Data!J:J,O222,Data!C:C,stats!B222)</f>
        <v>0</v>
      </c>
      <c r="G222" s="6">
        <f>COUNTIFS(Data!J:J,P222,Data!C:C,stats!B222)</f>
        <v>9</v>
      </c>
      <c r="H222" s="24">
        <f>COUNTIFS(Data!J:J,Q222,Data!C:C,stats!B222)</f>
        <v>2</v>
      </c>
      <c r="I222" s="27">
        <f t="shared" ref="I222:I241" si="17">SUM(C222:H222)</f>
        <v>20</v>
      </c>
      <c r="L222" s="9" t="s">
        <v>1219</v>
      </c>
      <c r="M222" s="9" t="s">
        <v>1301</v>
      </c>
      <c r="N222" s="9" t="s">
        <v>1302</v>
      </c>
      <c r="O222" s="9" t="s">
        <v>1303</v>
      </c>
      <c r="P222" s="9" t="s">
        <v>1218</v>
      </c>
      <c r="Q222" s="9" t="s">
        <v>35</v>
      </c>
      <c r="R222"/>
    </row>
    <row r="223" spans="1:41" ht="19.899999999999999" customHeight="1" x14ac:dyDescent="0.35">
      <c r="B223" s="48" t="s">
        <v>40</v>
      </c>
      <c r="C223" s="23">
        <f>COUNTIFS(Data!J:J,L223,Data!C:C,stats!B223)</f>
        <v>0</v>
      </c>
      <c r="D223" s="6">
        <f>COUNTIFS(Data!J:J,M223,Data!C:C,stats!B223)</f>
        <v>1</v>
      </c>
      <c r="E223" s="6">
        <f>COUNTIFS(Data!J:J,N223,Data!C:C,stats!B223)</f>
        <v>0</v>
      </c>
      <c r="F223" s="6">
        <f>COUNTIFS(Data!J:J,O223,Data!C:C,stats!B223)</f>
        <v>4</v>
      </c>
      <c r="G223" s="6">
        <f>COUNTIFS(Data!J:J,P223,Data!C:C,stats!B223)</f>
        <v>0</v>
      </c>
      <c r="H223" s="24">
        <f>COUNTIFS(Data!J:J,Q223,Data!C:C,stats!B223)</f>
        <v>35</v>
      </c>
      <c r="I223" s="27">
        <f t="shared" si="17"/>
        <v>40</v>
      </c>
      <c r="L223" s="9" t="s">
        <v>1219</v>
      </c>
      <c r="M223" s="9" t="s">
        <v>1301</v>
      </c>
      <c r="N223" s="9" t="s">
        <v>1302</v>
      </c>
      <c r="O223" s="9" t="s">
        <v>1303</v>
      </c>
      <c r="P223" s="9" t="s">
        <v>1218</v>
      </c>
      <c r="Q223" s="9" t="s">
        <v>35</v>
      </c>
      <c r="R223"/>
    </row>
    <row r="224" spans="1:41" ht="19.899999999999999" customHeight="1" x14ac:dyDescent="0.35">
      <c r="B224" s="48" t="s">
        <v>50</v>
      </c>
      <c r="C224" s="23">
        <f>COUNTIFS(Data!J:J,L224,Data!C:C,stats!B224)</f>
        <v>0</v>
      </c>
      <c r="D224" s="6">
        <f>COUNTIFS(Data!J:J,M224,Data!C:C,stats!B224)</f>
        <v>0</v>
      </c>
      <c r="E224" s="6">
        <f>COUNTIFS(Data!J:J,N224,Data!C:C,stats!B224)</f>
        <v>0</v>
      </c>
      <c r="F224" s="6">
        <f>COUNTIFS(Data!J:J,O224,Data!C:C,stats!B224)</f>
        <v>0</v>
      </c>
      <c r="G224" s="6">
        <f>COUNTIFS(Data!J:J,P224,Data!C:C,stats!B224)</f>
        <v>0</v>
      </c>
      <c r="H224" s="24">
        <f>COUNTIFS(Data!J:J,Q224,Data!C:C,stats!B224)</f>
        <v>3</v>
      </c>
      <c r="I224" s="27">
        <f t="shared" si="17"/>
        <v>3</v>
      </c>
      <c r="L224" s="9" t="s">
        <v>1219</v>
      </c>
      <c r="M224" s="9" t="s">
        <v>1301</v>
      </c>
      <c r="N224" s="9" t="s">
        <v>1302</v>
      </c>
      <c r="O224" s="9" t="s">
        <v>1303</v>
      </c>
      <c r="P224" s="9" t="s">
        <v>1218</v>
      </c>
      <c r="Q224" s="9" t="s">
        <v>35</v>
      </c>
      <c r="R224"/>
    </row>
    <row r="225" spans="2:18" ht="19.899999999999999" customHeight="1" x14ac:dyDescent="0.35">
      <c r="B225" s="48" t="s">
        <v>37</v>
      </c>
      <c r="C225" s="23">
        <f>COUNTIFS(Data!J:J,L225,Data!C:C,stats!B225)</f>
        <v>0</v>
      </c>
      <c r="D225" s="6">
        <f>COUNTIFS(Data!J:J,M225,Data!C:C,stats!B225)</f>
        <v>9</v>
      </c>
      <c r="E225" s="6">
        <f>COUNTIFS(Data!J:J,N225,Data!C:C,stats!B225)</f>
        <v>0</v>
      </c>
      <c r="F225" s="6">
        <f>COUNTIFS(Data!J:J,O225,Data!C:C,stats!B225)</f>
        <v>0</v>
      </c>
      <c r="G225" s="6">
        <f>COUNTIFS(Data!J:J,P225,Data!C:C,stats!B225)</f>
        <v>0</v>
      </c>
      <c r="H225" s="24">
        <f>COUNTIFS(Data!J:J,Q225,Data!C:C,stats!B225)</f>
        <v>3</v>
      </c>
      <c r="I225" s="27">
        <f t="shared" si="17"/>
        <v>12</v>
      </c>
      <c r="L225" s="9" t="s">
        <v>1219</v>
      </c>
      <c r="M225" s="9" t="s">
        <v>1301</v>
      </c>
      <c r="N225" s="9" t="s">
        <v>1302</v>
      </c>
      <c r="O225" s="9" t="s">
        <v>1303</v>
      </c>
      <c r="P225" s="9" t="s">
        <v>1218</v>
      </c>
      <c r="Q225" s="9" t="s">
        <v>35</v>
      </c>
      <c r="R225"/>
    </row>
    <row r="226" spans="2:18" ht="19.899999999999999" customHeight="1" x14ac:dyDescent="0.35">
      <c r="B226" s="48" t="s">
        <v>41</v>
      </c>
      <c r="C226" s="23">
        <f>COUNTIFS(Data!J:J,L226,Data!C:C,stats!B226)</f>
        <v>0</v>
      </c>
      <c r="D226" s="6">
        <f>COUNTIFS(Data!J:J,M226,Data!C:C,stats!B226)</f>
        <v>1</v>
      </c>
      <c r="E226" s="6">
        <f>COUNTIFS(Data!J:J,N226,Data!C:C,stats!B226)</f>
        <v>0</v>
      </c>
      <c r="F226" s="6">
        <f>COUNTIFS(Data!J:J,O226,Data!C:C,stats!B226)</f>
        <v>0</v>
      </c>
      <c r="G226" s="6">
        <f>COUNTIFS(Data!J:J,P226,Data!C:C,stats!B226)</f>
        <v>0</v>
      </c>
      <c r="H226" s="24">
        <f>COUNTIFS(Data!J:J,Q226,Data!C:C,stats!B226)</f>
        <v>4</v>
      </c>
      <c r="I226" s="27">
        <f t="shared" si="17"/>
        <v>5</v>
      </c>
      <c r="L226" s="9" t="s">
        <v>1219</v>
      </c>
      <c r="M226" s="9" t="s">
        <v>1301</v>
      </c>
      <c r="N226" s="9" t="s">
        <v>1302</v>
      </c>
      <c r="O226" s="9" t="s">
        <v>1303</v>
      </c>
      <c r="P226" s="9" t="s">
        <v>1218</v>
      </c>
      <c r="Q226" s="9" t="s">
        <v>35</v>
      </c>
      <c r="R226"/>
    </row>
    <row r="227" spans="2:18" ht="19.899999999999999" customHeight="1" x14ac:dyDescent="0.35">
      <c r="B227" s="48" t="s">
        <v>38</v>
      </c>
      <c r="C227" s="23">
        <f>COUNTIFS(Data!J:J,L227,Data!C:C,stats!B227)</f>
        <v>0</v>
      </c>
      <c r="D227" s="6">
        <f>COUNTIFS(Data!J:J,M227,Data!C:C,stats!B227)</f>
        <v>0</v>
      </c>
      <c r="E227" s="6">
        <f>COUNTIFS(Data!J:J,N227,Data!C:C,stats!B227)</f>
        <v>0</v>
      </c>
      <c r="F227" s="6">
        <f>COUNTIFS(Data!J:J,O227,Data!C:C,stats!B227)</f>
        <v>0</v>
      </c>
      <c r="G227" s="6">
        <f>COUNTIFS(Data!J:J,P227,Data!C:C,stats!B227)</f>
        <v>0</v>
      </c>
      <c r="H227" s="24">
        <f>COUNTIFS(Data!J:J,Q227,Data!C:C,stats!B227)</f>
        <v>2</v>
      </c>
      <c r="I227" s="27">
        <f t="shared" si="17"/>
        <v>2</v>
      </c>
      <c r="L227" s="9" t="s">
        <v>1219</v>
      </c>
      <c r="M227" s="9" t="s">
        <v>1301</v>
      </c>
      <c r="N227" s="9" t="s">
        <v>1302</v>
      </c>
      <c r="O227" s="9" t="s">
        <v>1303</v>
      </c>
      <c r="P227" s="9" t="s">
        <v>1218</v>
      </c>
      <c r="Q227" s="9" t="s">
        <v>35</v>
      </c>
      <c r="R227"/>
    </row>
    <row r="228" spans="2:18" ht="19.899999999999999" customHeight="1" x14ac:dyDescent="0.35">
      <c r="B228" s="48" t="s">
        <v>45</v>
      </c>
      <c r="C228" s="23">
        <f>COUNTIFS(Data!J:J,L228,Data!C:C,stats!B228)</f>
        <v>0</v>
      </c>
      <c r="D228" s="6">
        <f>COUNTIFS(Data!J:J,M228,Data!C:C,stats!B228)</f>
        <v>0</v>
      </c>
      <c r="E228" s="6">
        <f>COUNTIFS(Data!J:J,N228,Data!C:C,stats!B228)</f>
        <v>0</v>
      </c>
      <c r="F228" s="6">
        <f>COUNTIFS(Data!J:J,O228,Data!C:C,stats!B228)</f>
        <v>0</v>
      </c>
      <c r="G228" s="6">
        <f>COUNTIFS(Data!J:J,P228,Data!C:C,stats!B228)</f>
        <v>0</v>
      </c>
      <c r="H228" s="24">
        <f>COUNTIFS(Data!J:J,Q228,Data!C:C,stats!B228)</f>
        <v>0</v>
      </c>
      <c r="I228" s="27">
        <f t="shared" si="17"/>
        <v>0</v>
      </c>
      <c r="L228" s="9" t="s">
        <v>1219</v>
      </c>
      <c r="M228" s="9" t="s">
        <v>1301</v>
      </c>
      <c r="N228" s="9" t="s">
        <v>1302</v>
      </c>
      <c r="O228" s="9" t="s">
        <v>1303</v>
      </c>
      <c r="P228" s="9" t="s">
        <v>1218</v>
      </c>
      <c r="Q228" s="9" t="s">
        <v>35</v>
      </c>
      <c r="R228"/>
    </row>
    <row r="229" spans="2:18" ht="19.899999999999999" customHeight="1" x14ac:dyDescent="0.35">
      <c r="B229" s="48" t="s">
        <v>44</v>
      </c>
      <c r="C229" s="23">
        <f>COUNTIFS(Data!J:J,L229,Data!C:C,stats!B229)</f>
        <v>0</v>
      </c>
      <c r="D229" s="6">
        <f>COUNTIFS(Data!J:J,M229,Data!C:C,stats!B229)</f>
        <v>0</v>
      </c>
      <c r="E229" s="6">
        <f>COUNTIFS(Data!J:J,N229,Data!C:C,stats!B229)</f>
        <v>0</v>
      </c>
      <c r="F229" s="6">
        <f>COUNTIFS(Data!J:J,O229,Data!C:C,stats!B229)</f>
        <v>0</v>
      </c>
      <c r="G229" s="6">
        <f>COUNTIFS(Data!J:J,P229,Data!C:C,stats!B229)</f>
        <v>0</v>
      </c>
      <c r="H229" s="24">
        <f>COUNTIFS(Data!J:J,Q229,Data!C:C,stats!B229)</f>
        <v>0</v>
      </c>
      <c r="I229" s="27">
        <f t="shared" si="17"/>
        <v>0</v>
      </c>
      <c r="L229" s="9" t="s">
        <v>1219</v>
      </c>
      <c r="M229" s="9" t="s">
        <v>1301</v>
      </c>
      <c r="N229" s="9" t="s">
        <v>1302</v>
      </c>
      <c r="O229" s="9" t="s">
        <v>1303</v>
      </c>
      <c r="P229" s="9" t="s">
        <v>1218</v>
      </c>
      <c r="Q229" s="9" t="s">
        <v>35</v>
      </c>
      <c r="R229"/>
    </row>
    <row r="230" spans="2:18" ht="19.899999999999999" customHeight="1" x14ac:dyDescent="0.35">
      <c r="B230" s="48" t="s">
        <v>42</v>
      </c>
      <c r="C230" s="23">
        <f>COUNTIFS(Data!J:J,L230,Data!C:C,stats!B230)</f>
        <v>0</v>
      </c>
      <c r="D230" s="6">
        <f>COUNTIFS(Data!J:J,M230,Data!C:C,stats!B230)</f>
        <v>0</v>
      </c>
      <c r="E230" s="6">
        <f>COUNTIFS(Data!J:J,N230,Data!C:C,stats!B230)</f>
        <v>0</v>
      </c>
      <c r="F230" s="6">
        <f>COUNTIFS(Data!J:J,O230,Data!C:C,stats!B230)</f>
        <v>0</v>
      </c>
      <c r="G230" s="6">
        <f>COUNTIFS(Data!J:J,P230,Data!C:C,stats!B230)</f>
        <v>0</v>
      </c>
      <c r="H230" s="24">
        <f>COUNTIFS(Data!J:J,Q230,Data!C:C,stats!B230)</f>
        <v>0</v>
      </c>
      <c r="I230" s="27">
        <f t="shared" si="17"/>
        <v>0</v>
      </c>
      <c r="L230" s="9" t="s">
        <v>1219</v>
      </c>
      <c r="M230" s="9" t="s">
        <v>1301</v>
      </c>
      <c r="N230" s="9" t="s">
        <v>1302</v>
      </c>
      <c r="O230" s="9" t="s">
        <v>1303</v>
      </c>
      <c r="P230" s="9" t="s">
        <v>1218</v>
      </c>
      <c r="Q230" s="9" t="s">
        <v>35</v>
      </c>
      <c r="R230"/>
    </row>
    <row r="231" spans="2:18" ht="19.899999999999999" customHeight="1" x14ac:dyDescent="0.35">
      <c r="B231" s="48" t="s">
        <v>48</v>
      </c>
      <c r="C231" s="23">
        <f>COUNTIFS(Data!J:J,L231,Data!C:C,stats!B231)</f>
        <v>0</v>
      </c>
      <c r="D231" s="6">
        <f>COUNTIFS(Data!J:J,M231,Data!C:C,stats!B231)</f>
        <v>1</v>
      </c>
      <c r="E231" s="6">
        <f>COUNTIFS(Data!J:J,N231,Data!C:C,stats!B231)</f>
        <v>0</v>
      </c>
      <c r="F231" s="6">
        <f>COUNTIFS(Data!J:J,O231,Data!C:C,stats!B231)</f>
        <v>0</v>
      </c>
      <c r="G231" s="6">
        <f>COUNTIFS(Data!J:J,P231,Data!C:C,stats!B231)</f>
        <v>0</v>
      </c>
      <c r="H231" s="24">
        <f>COUNTIFS(Data!J:J,Q231,Data!C:C,stats!B231)</f>
        <v>1</v>
      </c>
      <c r="I231" s="27">
        <f t="shared" si="17"/>
        <v>2</v>
      </c>
      <c r="L231" s="9" t="s">
        <v>1219</v>
      </c>
      <c r="M231" s="9" t="s">
        <v>1301</v>
      </c>
      <c r="N231" s="9" t="s">
        <v>1302</v>
      </c>
      <c r="O231" s="9" t="s">
        <v>1303</v>
      </c>
      <c r="P231" s="9" t="s">
        <v>1218</v>
      </c>
      <c r="Q231" s="9" t="s">
        <v>35</v>
      </c>
      <c r="R231"/>
    </row>
    <row r="232" spans="2:18" ht="19.899999999999999" customHeight="1" x14ac:dyDescent="0.35">
      <c r="B232" s="48" t="s">
        <v>49</v>
      </c>
      <c r="C232" s="23">
        <f>COUNTIFS(Data!J:J,L232,Data!C:C,stats!B232)</f>
        <v>0</v>
      </c>
      <c r="D232" s="6">
        <f>COUNTIFS(Data!J:J,M232,Data!C:C,stats!B232)</f>
        <v>1</v>
      </c>
      <c r="E232" s="6">
        <f>COUNTIFS(Data!J:J,N232,Data!C:C,stats!B232)</f>
        <v>0</v>
      </c>
      <c r="F232" s="6">
        <f>COUNTIFS(Data!J:J,O232,Data!C:C,stats!B232)</f>
        <v>0</v>
      </c>
      <c r="G232" s="6">
        <f>COUNTIFS(Data!J:J,P232,Data!C:C,stats!B232)</f>
        <v>0</v>
      </c>
      <c r="H232" s="24">
        <f>COUNTIFS(Data!J:J,Q232,Data!C:C,stats!B232)</f>
        <v>0</v>
      </c>
      <c r="I232" s="27">
        <f t="shared" si="17"/>
        <v>1</v>
      </c>
      <c r="L232" s="9" t="s">
        <v>1219</v>
      </c>
      <c r="M232" s="9" t="s">
        <v>1301</v>
      </c>
      <c r="N232" s="9" t="s">
        <v>1302</v>
      </c>
      <c r="O232" s="9" t="s">
        <v>1303</v>
      </c>
      <c r="P232" s="9" t="s">
        <v>1218</v>
      </c>
      <c r="Q232" s="9" t="s">
        <v>35</v>
      </c>
      <c r="R232"/>
    </row>
    <row r="233" spans="2:18" ht="19.899999999999999" customHeight="1" x14ac:dyDescent="0.35">
      <c r="B233" s="48" t="s">
        <v>54</v>
      </c>
      <c r="C233" s="23">
        <f>COUNTIFS(Data!J:J,L233,Data!C:C,stats!B233)</f>
        <v>0</v>
      </c>
      <c r="D233" s="6">
        <f>COUNTIFS(Data!J:J,M233,Data!C:C,stats!B233)</f>
        <v>0</v>
      </c>
      <c r="E233" s="6">
        <f>COUNTIFS(Data!J:J,N233,Data!C:C,stats!B233)</f>
        <v>0</v>
      </c>
      <c r="F233" s="6">
        <f>COUNTIFS(Data!J:J,O233,Data!C:C,stats!B233)</f>
        <v>0</v>
      </c>
      <c r="G233" s="6">
        <f>COUNTIFS(Data!J:J,P233,Data!C:C,stats!B233)</f>
        <v>0</v>
      </c>
      <c r="H233" s="24">
        <f>COUNTIFS(Data!J:J,Q233,Data!C:C,stats!B233)</f>
        <v>0</v>
      </c>
      <c r="I233" s="27">
        <f t="shared" si="17"/>
        <v>0</v>
      </c>
      <c r="L233" s="9" t="s">
        <v>1219</v>
      </c>
      <c r="M233" s="9" t="s">
        <v>1301</v>
      </c>
      <c r="N233" s="9" t="s">
        <v>1302</v>
      </c>
      <c r="O233" s="9" t="s">
        <v>1303</v>
      </c>
      <c r="P233" s="9" t="s">
        <v>1218</v>
      </c>
      <c r="Q233" s="9" t="s">
        <v>35</v>
      </c>
      <c r="R233"/>
    </row>
    <row r="234" spans="2:18" ht="19.899999999999999" customHeight="1" x14ac:dyDescent="0.35">
      <c r="B234" s="48" t="s">
        <v>47</v>
      </c>
      <c r="C234" s="23">
        <f>COUNTIFS(Data!J:J,L234,Data!C:C,stats!B234)</f>
        <v>0</v>
      </c>
      <c r="D234" s="6">
        <f>COUNTIFS(Data!J:J,M234,Data!C:C,stats!B234)</f>
        <v>1</v>
      </c>
      <c r="E234" s="6">
        <f>COUNTIFS(Data!J:J,N234,Data!C:C,stats!B234)</f>
        <v>0</v>
      </c>
      <c r="F234" s="6">
        <f>COUNTIFS(Data!J:J,O234,Data!C:C,stats!B234)</f>
        <v>0</v>
      </c>
      <c r="G234" s="6">
        <f>COUNTIFS(Data!J:J,P234,Data!C:C,stats!B234)</f>
        <v>0</v>
      </c>
      <c r="H234" s="24">
        <f>COUNTIFS(Data!J:J,Q234,Data!C:C,stats!B234)</f>
        <v>0</v>
      </c>
      <c r="I234" s="27">
        <f t="shared" si="17"/>
        <v>1</v>
      </c>
      <c r="L234" s="9" t="s">
        <v>1219</v>
      </c>
      <c r="M234" s="9" t="s">
        <v>1301</v>
      </c>
      <c r="N234" s="9" t="s">
        <v>1302</v>
      </c>
      <c r="O234" s="9" t="s">
        <v>1303</v>
      </c>
      <c r="P234" s="9" t="s">
        <v>1218</v>
      </c>
      <c r="Q234" s="9" t="s">
        <v>35</v>
      </c>
      <c r="R234"/>
    </row>
    <row r="235" spans="2:18" ht="19.899999999999999" customHeight="1" x14ac:dyDescent="0.35">
      <c r="B235" s="48" t="s">
        <v>43</v>
      </c>
      <c r="C235" s="23">
        <f>COUNTIFS(Data!J:J,L235,Data!C:C,stats!B235)</f>
        <v>0</v>
      </c>
      <c r="D235" s="6">
        <f>COUNTIFS(Data!J:J,M235,Data!C:C,stats!B235)</f>
        <v>1</v>
      </c>
      <c r="E235" s="6">
        <f>COUNTIFS(Data!J:J,N235,Data!C:C,stats!B235)</f>
        <v>0</v>
      </c>
      <c r="F235" s="6">
        <f>COUNTIFS(Data!J:J,O235,Data!C:C,stats!B235)</f>
        <v>0</v>
      </c>
      <c r="G235" s="6">
        <f>COUNTIFS(Data!J:J,P235,Data!C:C,stats!B235)</f>
        <v>0</v>
      </c>
      <c r="H235" s="24">
        <f>COUNTIFS(Data!J:J,Q235,Data!C:C,stats!B235)</f>
        <v>0</v>
      </c>
      <c r="I235" s="27">
        <f t="shared" si="17"/>
        <v>1</v>
      </c>
      <c r="L235" s="9" t="s">
        <v>1219</v>
      </c>
      <c r="M235" s="9" t="s">
        <v>1301</v>
      </c>
      <c r="N235" s="9" t="s">
        <v>1302</v>
      </c>
      <c r="O235" s="9" t="s">
        <v>1303</v>
      </c>
      <c r="P235" s="9" t="s">
        <v>1218</v>
      </c>
      <c r="Q235" s="9" t="s">
        <v>35</v>
      </c>
      <c r="R235"/>
    </row>
    <row r="236" spans="2:18" ht="19.899999999999999" customHeight="1" x14ac:dyDescent="0.35">
      <c r="B236" s="48" t="s">
        <v>46</v>
      </c>
      <c r="C236" s="23">
        <f>COUNTIFS(Data!J:J,L236,Data!C:C,stats!B236)</f>
        <v>0</v>
      </c>
      <c r="D236" s="6">
        <f>COUNTIFS(Data!J:J,M236,Data!C:C,stats!B236)</f>
        <v>0</v>
      </c>
      <c r="E236" s="6">
        <f>COUNTIFS(Data!J:J,N236,Data!C:C,stats!B236)</f>
        <v>1</v>
      </c>
      <c r="F236" s="6">
        <f>COUNTIFS(Data!J:J,O236,Data!C:C,stats!B236)</f>
        <v>0</v>
      </c>
      <c r="G236" s="6">
        <f>COUNTIFS(Data!J:J,P236,Data!C:C,stats!B236)</f>
        <v>0</v>
      </c>
      <c r="H236" s="24">
        <f>COUNTIFS(Data!J:J,Q236,Data!C:C,stats!B236)</f>
        <v>6</v>
      </c>
      <c r="I236" s="27">
        <f t="shared" si="17"/>
        <v>7</v>
      </c>
      <c r="L236" s="9" t="s">
        <v>1219</v>
      </c>
      <c r="M236" s="9" t="s">
        <v>1301</v>
      </c>
      <c r="N236" s="9" t="s">
        <v>1302</v>
      </c>
      <c r="O236" s="9" t="s">
        <v>1303</v>
      </c>
      <c r="P236" s="9" t="s">
        <v>1218</v>
      </c>
      <c r="Q236" s="9" t="s">
        <v>35</v>
      </c>
      <c r="R236"/>
    </row>
    <row r="237" spans="2:18" ht="19.899999999999999" customHeight="1" x14ac:dyDescent="0.35">
      <c r="B237" s="48" t="s">
        <v>52</v>
      </c>
      <c r="C237" s="23">
        <f>COUNTIFS(Data!J:J,L237,Data!C:C,stats!B237)</f>
        <v>0</v>
      </c>
      <c r="D237" s="6">
        <f>COUNTIFS(Data!J:J,M237,Data!C:C,stats!B237)</f>
        <v>0</v>
      </c>
      <c r="E237" s="6">
        <f>COUNTIFS(Data!J:J,N237,Data!C:C,stats!B237)</f>
        <v>0</v>
      </c>
      <c r="F237" s="6">
        <f>COUNTIFS(Data!J:J,O237,Data!C:C,stats!B237)</f>
        <v>0</v>
      </c>
      <c r="G237" s="6">
        <f>COUNTIFS(Data!J:J,P237,Data!C:C,stats!B237)</f>
        <v>0</v>
      </c>
      <c r="H237" s="24">
        <f>COUNTIFS(Data!J:J,Q237,Data!C:C,stats!B237)</f>
        <v>1</v>
      </c>
      <c r="I237" s="27">
        <f t="shared" si="17"/>
        <v>1</v>
      </c>
      <c r="L237" s="9" t="s">
        <v>1219</v>
      </c>
      <c r="M237" s="9" t="s">
        <v>1301</v>
      </c>
      <c r="N237" s="9" t="s">
        <v>1302</v>
      </c>
      <c r="O237" s="9" t="s">
        <v>1303</v>
      </c>
      <c r="P237" s="9" t="s">
        <v>1218</v>
      </c>
      <c r="Q237" s="9" t="s">
        <v>35</v>
      </c>
      <c r="R237"/>
    </row>
    <row r="238" spans="2:18" ht="19.899999999999999" customHeight="1" x14ac:dyDescent="0.35">
      <c r="B238" s="48" t="s">
        <v>55</v>
      </c>
      <c r="C238" s="23">
        <f>COUNTIFS(Data!J:J,L238,Data!C:C,stats!B238)</f>
        <v>0</v>
      </c>
      <c r="D238" s="6">
        <f>COUNTIFS(Data!J:J,M238,Data!C:C,stats!B238)</f>
        <v>0</v>
      </c>
      <c r="E238" s="6">
        <f>COUNTIFS(Data!J:J,N238,Data!C:C,stats!B238)</f>
        <v>0</v>
      </c>
      <c r="F238" s="6">
        <f>COUNTIFS(Data!J:J,O238,Data!C:C,stats!B238)</f>
        <v>0</v>
      </c>
      <c r="G238" s="6">
        <f>COUNTIFS(Data!J:J,P238,Data!C:C,stats!B238)</f>
        <v>0</v>
      </c>
      <c r="H238" s="24">
        <f>COUNTIFS(Data!J:J,Q238,Data!C:C,stats!B238)</f>
        <v>0</v>
      </c>
      <c r="I238" s="27">
        <f t="shared" si="17"/>
        <v>0</v>
      </c>
      <c r="L238" s="9" t="s">
        <v>1219</v>
      </c>
      <c r="M238" s="9" t="s">
        <v>1301</v>
      </c>
      <c r="N238" s="9" t="s">
        <v>1302</v>
      </c>
      <c r="O238" s="9" t="s">
        <v>1303</v>
      </c>
      <c r="P238" s="9" t="s">
        <v>1218</v>
      </c>
      <c r="Q238" s="9" t="s">
        <v>35</v>
      </c>
      <c r="R238"/>
    </row>
    <row r="239" spans="2:18" ht="19.899999999999999" customHeight="1" x14ac:dyDescent="0.35">
      <c r="B239" s="48" t="s">
        <v>53</v>
      </c>
      <c r="C239" s="23">
        <f>COUNTIFS(Data!J:J,L239,Data!C:C,stats!B239)</f>
        <v>0</v>
      </c>
      <c r="D239" s="6">
        <f>COUNTIFS(Data!J:J,M239,Data!C:C,stats!B239)</f>
        <v>0</v>
      </c>
      <c r="E239" s="6">
        <f>COUNTIFS(Data!J:J,N239,Data!C:C,stats!B239)</f>
        <v>0</v>
      </c>
      <c r="F239" s="6">
        <f>COUNTIFS(Data!J:J,O239,Data!C:C,stats!B239)</f>
        <v>0</v>
      </c>
      <c r="G239" s="6">
        <f>COUNTIFS(Data!J:J,P239,Data!C:C,stats!B239)</f>
        <v>0</v>
      </c>
      <c r="H239" s="24">
        <f>COUNTIFS(Data!J:J,Q239,Data!C:C,stats!B239)</f>
        <v>0</v>
      </c>
      <c r="I239" s="27">
        <f t="shared" si="17"/>
        <v>0</v>
      </c>
      <c r="L239" s="9" t="s">
        <v>1219</v>
      </c>
      <c r="M239" s="9" t="s">
        <v>1301</v>
      </c>
      <c r="N239" s="9" t="s">
        <v>1302</v>
      </c>
      <c r="O239" s="9" t="s">
        <v>1303</v>
      </c>
      <c r="P239" s="9" t="s">
        <v>1218</v>
      </c>
      <c r="Q239" s="9" t="s">
        <v>35</v>
      </c>
      <c r="R239"/>
    </row>
    <row r="240" spans="2:18" ht="19.899999999999999" customHeight="1" x14ac:dyDescent="0.35">
      <c r="B240" s="48" t="s">
        <v>51</v>
      </c>
      <c r="C240" s="23">
        <f>COUNTIFS(Data!J:J,L240,Data!C:C,stats!B240)</f>
        <v>0</v>
      </c>
      <c r="D240" s="6">
        <f>COUNTIFS(Data!J:J,M240,Data!C:C,stats!B240)</f>
        <v>0</v>
      </c>
      <c r="E240" s="6">
        <f>COUNTIFS(Data!J:J,N240,Data!C:C,stats!B240)</f>
        <v>0</v>
      </c>
      <c r="F240" s="6">
        <f>COUNTIFS(Data!J:J,O240,Data!C:C,stats!B240)</f>
        <v>0</v>
      </c>
      <c r="G240" s="6">
        <f>COUNTIFS(Data!J:J,P240,Data!C:C,stats!B240)</f>
        <v>0</v>
      </c>
      <c r="H240" s="24">
        <f>COUNTIFS(Data!J:J,Q240,Data!C:C,stats!B240)</f>
        <v>3</v>
      </c>
      <c r="I240" s="27">
        <f t="shared" si="17"/>
        <v>3</v>
      </c>
      <c r="L240" s="9" t="s">
        <v>1219</v>
      </c>
      <c r="M240" s="9" t="s">
        <v>1301</v>
      </c>
      <c r="N240" s="9" t="s">
        <v>1302</v>
      </c>
      <c r="O240" s="9" t="s">
        <v>1303</v>
      </c>
      <c r="P240" s="9" t="s">
        <v>1218</v>
      </c>
      <c r="Q240" s="9" t="s">
        <v>35</v>
      </c>
      <c r="R240"/>
    </row>
    <row r="241" spans="1:31" ht="19.899999999999999" customHeight="1" thickBot="1" x14ac:dyDescent="0.4">
      <c r="B241" s="49" t="s">
        <v>35</v>
      </c>
      <c r="C241" s="47">
        <f>COUNTIFS(Data!J:J,L241,Data!C:C,stats!B241)</f>
        <v>0</v>
      </c>
      <c r="D241" s="45">
        <f>COUNTIFS(Data!J:J,M241,Data!C:C,stats!B241)</f>
        <v>0</v>
      </c>
      <c r="E241" s="45">
        <f>COUNTIFS(Data!J:J,N241,Data!C:C,stats!B241)</f>
        <v>0</v>
      </c>
      <c r="F241" s="45">
        <f>COUNTIFS(Data!J:J,O241,Data!C:C,stats!B241)</f>
        <v>0</v>
      </c>
      <c r="G241" s="45">
        <f>COUNTIFS(Data!J:J,P241,Data!C:C,stats!B241)</f>
        <v>0</v>
      </c>
      <c r="H241" s="46">
        <f>COUNTIFS(Data!J:J,Q241,Data!C:C,stats!B241)</f>
        <v>16</v>
      </c>
      <c r="I241" s="42">
        <f t="shared" si="17"/>
        <v>16</v>
      </c>
      <c r="L241" s="9" t="s">
        <v>1219</v>
      </c>
      <c r="M241" s="9" t="s">
        <v>1301</v>
      </c>
      <c r="N241" s="9" t="s">
        <v>1302</v>
      </c>
      <c r="O241" s="9" t="s">
        <v>1303</v>
      </c>
      <c r="P241" s="9" t="s">
        <v>1218</v>
      </c>
      <c r="Q241" s="9" t="s">
        <v>35</v>
      </c>
      <c r="R241"/>
    </row>
    <row r="242" spans="1:31" ht="19.899999999999999" customHeight="1" thickBot="1" x14ac:dyDescent="0.4">
      <c r="B242" s="26" t="s">
        <v>1299</v>
      </c>
      <c r="C242" s="62">
        <f t="shared" ref="C242:I242" si="18">SUM(C221:C241)</f>
        <v>0</v>
      </c>
      <c r="D242" s="35">
        <f t="shared" si="18"/>
        <v>64</v>
      </c>
      <c r="E242" s="32">
        <f t="shared" si="18"/>
        <v>11</v>
      </c>
      <c r="F242" s="32">
        <f t="shared" si="18"/>
        <v>4</v>
      </c>
      <c r="G242" s="32">
        <f t="shared" si="18"/>
        <v>14</v>
      </c>
      <c r="H242" s="36">
        <f t="shared" si="18"/>
        <v>104</v>
      </c>
      <c r="I242" s="2">
        <f t="shared" si="18"/>
        <v>197</v>
      </c>
      <c r="L242"/>
      <c r="M242"/>
      <c r="N242"/>
      <c r="O242"/>
      <c r="P242"/>
      <c r="Q242"/>
      <c r="R242"/>
    </row>
    <row r="243" spans="1:31" ht="40.15" customHeight="1" thickBot="1" x14ac:dyDescent="0.4">
      <c r="B243" s="146" t="s">
        <v>1300</v>
      </c>
      <c r="C243" s="147"/>
      <c r="D243" s="147"/>
      <c r="E243" s="147"/>
      <c r="F243" s="147"/>
      <c r="G243" s="147"/>
      <c r="H243" s="147"/>
      <c r="I243" s="148"/>
      <c r="L243"/>
      <c r="M243"/>
      <c r="N243"/>
      <c r="O243"/>
      <c r="P243"/>
      <c r="Q243"/>
      <c r="R243"/>
      <c r="S243"/>
      <c r="T243"/>
      <c r="U243"/>
      <c r="V243"/>
      <c r="W243"/>
      <c r="X243"/>
    </row>
    <row r="244" spans="1:31" ht="19.899999999999999" customHeight="1" thickBot="1" x14ac:dyDescent="0.4"/>
    <row r="245" spans="1:31" ht="19.899999999999999" customHeight="1" thickBot="1" x14ac:dyDescent="0.4">
      <c r="A245" s="17">
        <v>14</v>
      </c>
      <c r="B245" s="140" t="s">
        <v>1340</v>
      </c>
      <c r="C245" s="141"/>
      <c r="D245" s="141"/>
      <c r="E245" s="141"/>
      <c r="F245" s="141"/>
      <c r="G245" s="141"/>
      <c r="H245" s="141"/>
      <c r="I245" s="141"/>
      <c r="J245" s="141"/>
      <c r="K245" s="141"/>
      <c r="L245" s="141"/>
      <c r="M245" s="141"/>
      <c r="N245" s="141"/>
      <c r="O245" s="142"/>
      <c r="P245"/>
      <c r="Q245"/>
      <c r="R245"/>
      <c r="S245"/>
      <c r="T245"/>
    </row>
    <row r="246" spans="1:31" ht="19.899999999999999" customHeight="1" thickBot="1" x14ac:dyDescent="0.4">
      <c r="A246" s="17" t="s">
        <v>5</v>
      </c>
      <c r="B246" s="149" t="s">
        <v>1320</v>
      </c>
      <c r="C246" s="150"/>
      <c r="D246" s="150"/>
      <c r="E246" s="150"/>
      <c r="F246" s="150"/>
      <c r="G246" s="150"/>
      <c r="H246" s="150"/>
      <c r="I246" s="150"/>
      <c r="J246" s="150"/>
      <c r="K246" s="150"/>
      <c r="L246" s="150"/>
      <c r="M246" s="150"/>
      <c r="N246" s="150"/>
      <c r="O246" s="151"/>
      <c r="P246"/>
      <c r="Q246"/>
      <c r="R246"/>
      <c r="S246"/>
      <c r="T246"/>
    </row>
    <row r="247" spans="1:31" ht="49.9" customHeight="1" thickBot="1" x14ac:dyDescent="0.4">
      <c r="B247" s="50"/>
      <c r="C247" s="59" t="s">
        <v>1217</v>
      </c>
      <c r="D247" s="60" t="s">
        <v>373</v>
      </c>
      <c r="E247" s="60" t="s">
        <v>1213</v>
      </c>
      <c r="F247" s="60" t="s">
        <v>1220</v>
      </c>
      <c r="G247" s="60" t="s">
        <v>401</v>
      </c>
      <c r="H247" s="60" t="s">
        <v>1214</v>
      </c>
      <c r="I247" s="60" t="s">
        <v>1216</v>
      </c>
      <c r="J247" s="60" t="s">
        <v>1279</v>
      </c>
      <c r="K247" s="60" t="s">
        <v>1215</v>
      </c>
      <c r="L247" s="60" t="s">
        <v>372</v>
      </c>
      <c r="M247" s="60" t="s">
        <v>378</v>
      </c>
      <c r="N247" s="61" t="s">
        <v>35</v>
      </c>
      <c r="O247" s="26" t="s">
        <v>1299</v>
      </c>
      <c r="P247"/>
      <c r="Q247"/>
      <c r="R247"/>
      <c r="S247"/>
      <c r="T247"/>
    </row>
    <row r="248" spans="1:31" ht="19.899999999999999" customHeight="1" x14ac:dyDescent="0.35">
      <c r="B248" s="57" t="s">
        <v>36</v>
      </c>
      <c r="C248" s="23">
        <f>COUNTIFS(Data!N:N,R248,Data!C:C,stats!B248)</f>
        <v>0</v>
      </c>
      <c r="D248" s="6">
        <f>COUNTIFS(Data!N:N,S248,Data!C:C,stats!B248)</f>
        <v>31</v>
      </c>
      <c r="E248" s="6">
        <f>COUNTIFS(Data!N:N,T248,Data!C:C,stats!B248)</f>
        <v>0</v>
      </c>
      <c r="F248" s="6">
        <f>COUNTIFS(Data!N:N,U248,Data!C:C,stats!B248)</f>
        <v>0</v>
      </c>
      <c r="G248" s="6">
        <f>COUNTIFS(Data!N:N,V248,Data!C:C,stats!B248)</f>
        <v>1</v>
      </c>
      <c r="H248" s="6">
        <f>COUNTIFS(Data!N:N,W248,Data!C:C,stats!B248)</f>
        <v>13</v>
      </c>
      <c r="I248" s="6">
        <f>COUNTIFS(Data!N:N,X248,Data!C:C,stats!B248)</f>
        <v>5</v>
      </c>
      <c r="J248" s="6">
        <f>COUNTIFS(Data!N:N,Y248,Data!C:C,stats!B248)</f>
        <v>1</v>
      </c>
      <c r="K248" s="6">
        <f>COUNTIFS(Data!N:N,Z248,Data!C:C,stats!B248)</f>
        <v>0</v>
      </c>
      <c r="L248" s="6">
        <f>COUNTIFS(Data!N:N,AA248,Data!C:C,stats!B248)</f>
        <v>1</v>
      </c>
      <c r="M248" s="6">
        <f>COUNTIFS(Data!N:N,AB248,Data!C:C,stats!B248)</f>
        <v>0</v>
      </c>
      <c r="N248" s="24">
        <f>COUNTIFS(Data!N:N,AC248,Data!C:C,stats!B248)</f>
        <v>31</v>
      </c>
      <c r="O248" s="27">
        <f>SUM(C248:N248)</f>
        <v>83</v>
      </c>
      <c r="P248"/>
      <c r="Q248"/>
      <c r="R248" s="9" t="s">
        <v>1217</v>
      </c>
      <c r="S248" s="9" t="s">
        <v>373</v>
      </c>
      <c r="T248" s="9" t="s">
        <v>1213</v>
      </c>
      <c r="U248" s="9" t="s">
        <v>1220</v>
      </c>
      <c r="V248" s="9" t="s">
        <v>401</v>
      </c>
      <c r="W248" s="9" t="s">
        <v>1214</v>
      </c>
      <c r="X248" s="9" t="s">
        <v>1216</v>
      </c>
      <c r="Y248" s="9" t="s">
        <v>1279</v>
      </c>
      <c r="Z248" s="9" t="s">
        <v>1215</v>
      </c>
      <c r="AA248" s="9" t="s">
        <v>372</v>
      </c>
      <c r="AB248" s="9" t="s">
        <v>378</v>
      </c>
      <c r="AC248" s="9" t="s">
        <v>35</v>
      </c>
      <c r="AD248"/>
      <c r="AE248"/>
    </row>
    <row r="249" spans="1:31" ht="19.899999999999999" customHeight="1" x14ac:dyDescent="0.35">
      <c r="B249" s="48" t="s">
        <v>39</v>
      </c>
      <c r="C249" s="23">
        <f>COUNTIFS(Data!N:N,R249,Data!C:C,stats!B249)</f>
        <v>2</v>
      </c>
      <c r="D249" s="6">
        <f>COUNTIFS(Data!N:N,S249,Data!C:C,stats!B249)</f>
        <v>4</v>
      </c>
      <c r="E249" s="6">
        <f>COUNTIFS(Data!N:N,T249,Data!C:C,stats!B249)</f>
        <v>0</v>
      </c>
      <c r="F249" s="6">
        <f>COUNTIFS(Data!N:N,U249,Data!C:C,stats!B249)</f>
        <v>0</v>
      </c>
      <c r="G249" s="6">
        <f>COUNTIFS(Data!N:N,V249,Data!C:C,stats!B249)</f>
        <v>0</v>
      </c>
      <c r="H249" s="6">
        <f>COUNTIFS(Data!N:N,W249,Data!C:C,stats!B249)</f>
        <v>9</v>
      </c>
      <c r="I249" s="6">
        <f>COUNTIFS(Data!N:N,X249,Data!C:C,stats!B249)</f>
        <v>0</v>
      </c>
      <c r="J249" s="6">
        <f>COUNTIFS(Data!N:N,Y249,Data!C:C,stats!B249)</f>
        <v>2</v>
      </c>
      <c r="K249" s="6">
        <f>COUNTIFS(Data!N:N,Z249,Data!C:C,stats!B249)</f>
        <v>0</v>
      </c>
      <c r="L249" s="6">
        <f>COUNTIFS(Data!N:N,AA249,Data!C:C,stats!B249)</f>
        <v>0</v>
      </c>
      <c r="M249" s="6">
        <f>COUNTIFS(Data!N:N,AB249,Data!C:C,stats!B249)</f>
        <v>0</v>
      </c>
      <c r="N249" s="24">
        <f>COUNTIFS(Data!N:N,AC249,Data!C:C,stats!B249)</f>
        <v>3</v>
      </c>
      <c r="O249" s="27">
        <f t="shared" ref="O249:O268" si="19">SUM(C249:N249)</f>
        <v>20</v>
      </c>
      <c r="P249"/>
      <c r="Q249"/>
      <c r="R249" s="9" t="s">
        <v>1217</v>
      </c>
      <c r="S249" s="9" t="s">
        <v>373</v>
      </c>
      <c r="T249" s="9" t="s">
        <v>1213</v>
      </c>
      <c r="U249" s="9" t="s">
        <v>1220</v>
      </c>
      <c r="V249" s="9" t="s">
        <v>401</v>
      </c>
      <c r="W249" s="9" t="s">
        <v>1214</v>
      </c>
      <c r="X249" s="9" t="s">
        <v>1216</v>
      </c>
      <c r="Y249" s="9" t="s">
        <v>1279</v>
      </c>
      <c r="Z249" s="9" t="s">
        <v>1215</v>
      </c>
      <c r="AA249" s="9" t="s">
        <v>372</v>
      </c>
      <c r="AB249" s="9" t="s">
        <v>378</v>
      </c>
      <c r="AC249" s="9" t="s">
        <v>35</v>
      </c>
      <c r="AD249"/>
      <c r="AE249"/>
    </row>
    <row r="250" spans="1:31" ht="19.899999999999999" customHeight="1" x14ac:dyDescent="0.35">
      <c r="B250" s="48" t="s">
        <v>40</v>
      </c>
      <c r="C250" s="23">
        <f>COUNTIFS(Data!N:N,R250,Data!C:C,stats!B250)</f>
        <v>0</v>
      </c>
      <c r="D250" s="6">
        <f>COUNTIFS(Data!N:N,S250,Data!C:C,stats!B250)</f>
        <v>2</v>
      </c>
      <c r="E250" s="6">
        <f>COUNTIFS(Data!N:N,T250,Data!C:C,stats!B250)</f>
        <v>0</v>
      </c>
      <c r="F250" s="6">
        <f>COUNTIFS(Data!N:N,U250,Data!C:C,stats!B250)</f>
        <v>0</v>
      </c>
      <c r="G250" s="6">
        <f>COUNTIFS(Data!N:N,V250,Data!C:C,stats!B250)</f>
        <v>2</v>
      </c>
      <c r="H250" s="6">
        <f>COUNTIFS(Data!N:N,W250,Data!C:C,stats!B250)</f>
        <v>1</v>
      </c>
      <c r="I250" s="6">
        <f>COUNTIFS(Data!N:N,X250,Data!C:C,stats!B250)</f>
        <v>4</v>
      </c>
      <c r="J250" s="6">
        <f>COUNTIFS(Data!N:N,Y250,Data!C:C,stats!B250)</f>
        <v>0</v>
      </c>
      <c r="K250" s="6">
        <f>COUNTIFS(Data!N:N,Z250,Data!C:C,stats!B250)</f>
        <v>0</v>
      </c>
      <c r="L250" s="6">
        <f>COUNTIFS(Data!N:N,AA250,Data!C:C,stats!B250)</f>
        <v>0</v>
      </c>
      <c r="M250" s="6">
        <f>COUNTIFS(Data!N:N,AB250,Data!C:C,stats!B250)</f>
        <v>0</v>
      </c>
      <c r="N250" s="24">
        <f>COUNTIFS(Data!N:N,AC250,Data!C:C,stats!B250)</f>
        <v>31</v>
      </c>
      <c r="O250" s="27">
        <f t="shared" si="19"/>
        <v>40</v>
      </c>
      <c r="P250"/>
      <c r="Q250"/>
      <c r="R250" s="9" t="s">
        <v>1217</v>
      </c>
      <c r="S250" s="9" t="s">
        <v>373</v>
      </c>
      <c r="T250" s="9" t="s">
        <v>1213</v>
      </c>
      <c r="U250" s="9" t="s">
        <v>1220</v>
      </c>
      <c r="V250" s="9" t="s">
        <v>401</v>
      </c>
      <c r="W250" s="9" t="s">
        <v>1214</v>
      </c>
      <c r="X250" s="9" t="s">
        <v>1216</v>
      </c>
      <c r="Y250" s="9" t="s">
        <v>1279</v>
      </c>
      <c r="Z250" s="9" t="s">
        <v>1215</v>
      </c>
      <c r="AA250" s="9" t="s">
        <v>372</v>
      </c>
      <c r="AB250" s="9" t="s">
        <v>378</v>
      </c>
      <c r="AC250" s="9" t="s">
        <v>35</v>
      </c>
      <c r="AD250"/>
      <c r="AE250"/>
    </row>
    <row r="251" spans="1:31" ht="19.899999999999999" customHeight="1" x14ac:dyDescent="0.35">
      <c r="B251" s="48" t="s">
        <v>50</v>
      </c>
      <c r="C251" s="23">
        <f>COUNTIFS(Data!N:N,R251,Data!C:C,stats!B251)</f>
        <v>0</v>
      </c>
      <c r="D251" s="6">
        <f>COUNTIFS(Data!N:N,S251,Data!C:C,stats!B251)</f>
        <v>3</v>
      </c>
      <c r="E251" s="6">
        <f>COUNTIFS(Data!N:N,T251,Data!C:C,stats!B251)</f>
        <v>0</v>
      </c>
      <c r="F251" s="6">
        <f>COUNTIFS(Data!N:N,U251,Data!C:C,stats!B251)</f>
        <v>0</v>
      </c>
      <c r="G251" s="6">
        <f>COUNTIFS(Data!N:N,V251,Data!C:C,stats!B251)</f>
        <v>0</v>
      </c>
      <c r="H251" s="6">
        <f>COUNTIFS(Data!N:N,W251,Data!C:C,stats!B251)</f>
        <v>0</v>
      </c>
      <c r="I251" s="6">
        <f>COUNTIFS(Data!N:N,X251,Data!C:C,stats!B251)</f>
        <v>0</v>
      </c>
      <c r="J251" s="6">
        <f>COUNTIFS(Data!N:N,Y251,Data!C:C,stats!B251)</f>
        <v>0</v>
      </c>
      <c r="K251" s="6">
        <f>COUNTIFS(Data!N:N,Z251,Data!C:C,stats!B251)</f>
        <v>0</v>
      </c>
      <c r="L251" s="6">
        <f>COUNTIFS(Data!N:N,AA251,Data!C:C,stats!B251)</f>
        <v>0</v>
      </c>
      <c r="M251" s="6">
        <f>COUNTIFS(Data!N:N,AB251,Data!C:C,stats!B251)</f>
        <v>0</v>
      </c>
      <c r="N251" s="24">
        <f>COUNTIFS(Data!N:N,AC251,Data!C:C,stats!B251)</f>
        <v>0</v>
      </c>
      <c r="O251" s="27">
        <f t="shared" si="19"/>
        <v>3</v>
      </c>
      <c r="P251"/>
      <c r="Q251"/>
      <c r="R251" s="9" t="s">
        <v>1217</v>
      </c>
      <c r="S251" s="9" t="s">
        <v>373</v>
      </c>
      <c r="T251" s="9" t="s">
        <v>1213</v>
      </c>
      <c r="U251" s="9" t="s">
        <v>1220</v>
      </c>
      <c r="V251" s="9" t="s">
        <v>401</v>
      </c>
      <c r="W251" s="9" t="s">
        <v>1214</v>
      </c>
      <c r="X251" s="9" t="s">
        <v>1216</v>
      </c>
      <c r="Y251" s="9" t="s">
        <v>1279</v>
      </c>
      <c r="Z251" s="9" t="s">
        <v>1215</v>
      </c>
      <c r="AA251" s="9" t="s">
        <v>372</v>
      </c>
      <c r="AB251" s="9" t="s">
        <v>378</v>
      </c>
      <c r="AC251" s="9" t="s">
        <v>35</v>
      </c>
      <c r="AD251"/>
      <c r="AE251"/>
    </row>
    <row r="252" spans="1:31" ht="19.899999999999999" customHeight="1" x14ac:dyDescent="0.35">
      <c r="B252" s="48" t="s">
        <v>37</v>
      </c>
      <c r="C252" s="23">
        <f>COUNTIFS(Data!N:N,R252,Data!C:C,stats!B252)</f>
        <v>0</v>
      </c>
      <c r="D252" s="6">
        <f>COUNTIFS(Data!N:N,S252,Data!C:C,stats!B252)</f>
        <v>7</v>
      </c>
      <c r="E252" s="6">
        <f>COUNTIFS(Data!N:N,T252,Data!C:C,stats!B252)</f>
        <v>0</v>
      </c>
      <c r="F252" s="6">
        <f>COUNTIFS(Data!N:N,U252,Data!C:C,stats!B252)</f>
        <v>0</v>
      </c>
      <c r="G252" s="6">
        <f>COUNTIFS(Data!N:N,V252,Data!C:C,stats!B252)</f>
        <v>0</v>
      </c>
      <c r="H252" s="6">
        <f>COUNTIFS(Data!N:N,W252,Data!C:C,stats!B252)</f>
        <v>3</v>
      </c>
      <c r="I252" s="6">
        <f>COUNTIFS(Data!N:N,X252,Data!C:C,stats!B252)</f>
        <v>0</v>
      </c>
      <c r="J252" s="6">
        <f>COUNTIFS(Data!N:N,Y252,Data!C:C,stats!B252)</f>
        <v>1</v>
      </c>
      <c r="K252" s="6">
        <f>COUNTIFS(Data!N:N,Z252,Data!C:C,stats!B252)</f>
        <v>0</v>
      </c>
      <c r="L252" s="6">
        <f>COUNTIFS(Data!N:N,AA252,Data!C:C,stats!B252)</f>
        <v>0</v>
      </c>
      <c r="M252" s="6">
        <f>COUNTIFS(Data!N:N,AB252,Data!C:C,stats!B252)</f>
        <v>0</v>
      </c>
      <c r="N252" s="24">
        <f>COUNTIFS(Data!N:N,AC252,Data!C:C,stats!B252)</f>
        <v>1</v>
      </c>
      <c r="O252" s="27">
        <f t="shared" si="19"/>
        <v>12</v>
      </c>
      <c r="P252"/>
      <c r="Q252"/>
      <c r="R252" s="9" t="s">
        <v>1217</v>
      </c>
      <c r="S252" s="9" t="s">
        <v>373</v>
      </c>
      <c r="T252" s="9" t="s">
        <v>1213</v>
      </c>
      <c r="U252" s="9" t="s">
        <v>1220</v>
      </c>
      <c r="V252" s="9" t="s">
        <v>401</v>
      </c>
      <c r="W252" s="9" t="s">
        <v>1214</v>
      </c>
      <c r="X252" s="9" t="s">
        <v>1216</v>
      </c>
      <c r="Y252" s="9" t="s">
        <v>1279</v>
      </c>
      <c r="Z252" s="9" t="s">
        <v>1215</v>
      </c>
      <c r="AA252" s="9" t="s">
        <v>372</v>
      </c>
      <c r="AB252" s="9" t="s">
        <v>378</v>
      </c>
      <c r="AC252" s="9" t="s">
        <v>35</v>
      </c>
      <c r="AD252"/>
      <c r="AE252"/>
    </row>
    <row r="253" spans="1:31" ht="19.899999999999999" customHeight="1" x14ac:dyDescent="0.35">
      <c r="B253" s="48" t="s">
        <v>41</v>
      </c>
      <c r="C253" s="23">
        <f>COUNTIFS(Data!N:N,R253,Data!C:C,stats!B253)</f>
        <v>0</v>
      </c>
      <c r="D253" s="6">
        <f>COUNTIFS(Data!N:N,S253,Data!C:C,stats!B253)</f>
        <v>1</v>
      </c>
      <c r="E253" s="6">
        <f>COUNTIFS(Data!N:N,T253,Data!C:C,stats!B253)</f>
        <v>0</v>
      </c>
      <c r="F253" s="6">
        <f>COUNTIFS(Data!N:N,U253,Data!C:C,stats!B253)</f>
        <v>0</v>
      </c>
      <c r="G253" s="6">
        <f>COUNTIFS(Data!N:N,V253,Data!C:C,stats!B253)</f>
        <v>0</v>
      </c>
      <c r="H253" s="6">
        <f>COUNTIFS(Data!N:N,W253,Data!C:C,stats!B253)</f>
        <v>0</v>
      </c>
      <c r="I253" s="6">
        <f>COUNTIFS(Data!N:N,X253,Data!C:C,stats!B253)</f>
        <v>0</v>
      </c>
      <c r="J253" s="6">
        <f>COUNTIFS(Data!N:N,Y253,Data!C:C,stats!B253)</f>
        <v>0</v>
      </c>
      <c r="K253" s="6">
        <f>COUNTIFS(Data!N:N,Z253,Data!C:C,stats!B253)</f>
        <v>0</v>
      </c>
      <c r="L253" s="6">
        <f>COUNTIFS(Data!N:N,AA253,Data!C:C,stats!B253)</f>
        <v>0</v>
      </c>
      <c r="M253" s="6">
        <f>COUNTIFS(Data!N:N,AB253,Data!C:C,stats!B253)</f>
        <v>0</v>
      </c>
      <c r="N253" s="24">
        <f>COUNTIFS(Data!N:N,AC253,Data!C:C,stats!B253)</f>
        <v>4</v>
      </c>
      <c r="O253" s="27">
        <f t="shared" si="19"/>
        <v>5</v>
      </c>
      <c r="P253"/>
      <c r="Q253"/>
      <c r="R253" s="9" t="s">
        <v>1217</v>
      </c>
      <c r="S253" s="9" t="s">
        <v>373</v>
      </c>
      <c r="T253" s="9" t="s">
        <v>1213</v>
      </c>
      <c r="U253" s="9" t="s">
        <v>1220</v>
      </c>
      <c r="V253" s="9" t="s">
        <v>401</v>
      </c>
      <c r="W253" s="9" t="s">
        <v>1214</v>
      </c>
      <c r="X253" s="9" t="s">
        <v>1216</v>
      </c>
      <c r="Y253" s="9" t="s">
        <v>1279</v>
      </c>
      <c r="Z253" s="9" t="s">
        <v>1215</v>
      </c>
      <c r="AA253" s="9" t="s">
        <v>372</v>
      </c>
      <c r="AB253" s="9" t="s">
        <v>378</v>
      </c>
      <c r="AC253" s="9" t="s">
        <v>35</v>
      </c>
      <c r="AD253"/>
      <c r="AE253"/>
    </row>
    <row r="254" spans="1:31" ht="19.899999999999999" customHeight="1" x14ac:dyDescent="0.35">
      <c r="B254" s="48" t="s">
        <v>38</v>
      </c>
      <c r="C254" s="23">
        <f>COUNTIFS(Data!N:N,R254,Data!C:C,stats!B254)</f>
        <v>0</v>
      </c>
      <c r="D254" s="6">
        <f>COUNTIFS(Data!N:N,S254,Data!C:C,stats!B254)</f>
        <v>1</v>
      </c>
      <c r="E254" s="6">
        <f>COUNTIFS(Data!N:N,T254,Data!C:C,stats!B254)</f>
        <v>0</v>
      </c>
      <c r="F254" s="6">
        <f>COUNTIFS(Data!N:N,U254,Data!C:C,stats!B254)</f>
        <v>1</v>
      </c>
      <c r="G254" s="6">
        <f>COUNTIFS(Data!N:N,V254,Data!C:C,stats!B254)</f>
        <v>0</v>
      </c>
      <c r="H254" s="6">
        <f>COUNTIFS(Data!N:N,W254,Data!C:C,stats!B254)</f>
        <v>0</v>
      </c>
      <c r="I254" s="6">
        <f>COUNTIFS(Data!N:N,X254,Data!C:C,stats!B254)</f>
        <v>0</v>
      </c>
      <c r="J254" s="6">
        <f>COUNTIFS(Data!N:N,Y254,Data!C:C,stats!B254)</f>
        <v>0</v>
      </c>
      <c r="K254" s="6">
        <f>COUNTIFS(Data!N:N,Z254,Data!C:C,stats!B254)</f>
        <v>0</v>
      </c>
      <c r="L254" s="6">
        <f>COUNTIFS(Data!N:N,AA254,Data!C:C,stats!B254)</f>
        <v>0</v>
      </c>
      <c r="M254" s="6">
        <f>COUNTIFS(Data!N:N,AB254,Data!C:C,stats!B254)</f>
        <v>0</v>
      </c>
      <c r="N254" s="24">
        <f>COUNTIFS(Data!N:N,AC254,Data!C:C,stats!B254)</f>
        <v>0</v>
      </c>
      <c r="O254" s="27">
        <f t="shared" si="19"/>
        <v>2</v>
      </c>
      <c r="P254"/>
      <c r="Q254"/>
      <c r="R254" s="9" t="s">
        <v>1217</v>
      </c>
      <c r="S254" s="9" t="s">
        <v>373</v>
      </c>
      <c r="T254" s="9" t="s">
        <v>1213</v>
      </c>
      <c r="U254" s="9" t="s">
        <v>1220</v>
      </c>
      <c r="V254" s="9" t="s">
        <v>401</v>
      </c>
      <c r="W254" s="9" t="s">
        <v>1214</v>
      </c>
      <c r="X254" s="9" t="s">
        <v>1216</v>
      </c>
      <c r="Y254" s="9" t="s">
        <v>1279</v>
      </c>
      <c r="Z254" s="9" t="s">
        <v>1215</v>
      </c>
      <c r="AA254" s="9" t="s">
        <v>372</v>
      </c>
      <c r="AB254" s="9" t="s">
        <v>378</v>
      </c>
      <c r="AC254" s="9" t="s">
        <v>35</v>
      </c>
      <c r="AD254"/>
      <c r="AE254"/>
    </row>
    <row r="255" spans="1:31" ht="19.899999999999999" customHeight="1" x14ac:dyDescent="0.35">
      <c r="B255" s="48" t="s">
        <v>45</v>
      </c>
      <c r="C255" s="23">
        <f>COUNTIFS(Data!N:N,R255,Data!C:C,stats!B255)</f>
        <v>0</v>
      </c>
      <c r="D255" s="6">
        <f>COUNTIFS(Data!N:N,S255,Data!C:C,stats!B255)</f>
        <v>0</v>
      </c>
      <c r="E255" s="6">
        <f>COUNTIFS(Data!N:N,T255,Data!C:C,stats!B255)</f>
        <v>0</v>
      </c>
      <c r="F255" s="6">
        <f>COUNTIFS(Data!N:N,U255,Data!C:C,stats!B255)</f>
        <v>0</v>
      </c>
      <c r="G255" s="6">
        <f>COUNTIFS(Data!N:N,V255,Data!C:C,stats!B255)</f>
        <v>0</v>
      </c>
      <c r="H255" s="6">
        <f>COUNTIFS(Data!N:N,W255,Data!C:C,stats!B255)</f>
        <v>0</v>
      </c>
      <c r="I255" s="6">
        <f>COUNTIFS(Data!N:N,X255,Data!C:C,stats!B255)</f>
        <v>0</v>
      </c>
      <c r="J255" s="6">
        <f>COUNTIFS(Data!N:N,Y255,Data!C:C,stats!B255)</f>
        <v>0</v>
      </c>
      <c r="K255" s="6">
        <f>COUNTIFS(Data!N:N,Z255,Data!C:C,stats!B255)</f>
        <v>0</v>
      </c>
      <c r="L255" s="6">
        <f>COUNTIFS(Data!N:N,AA255,Data!C:C,stats!B255)</f>
        <v>0</v>
      </c>
      <c r="M255" s="6">
        <f>COUNTIFS(Data!N:N,AB255,Data!C:C,stats!B255)</f>
        <v>0</v>
      </c>
      <c r="N255" s="24">
        <f>COUNTIFS(Data!N:N,AC255,Data!C:C,stats!B255)</f>
        <v>0</v>
      </c>
      <c r="O255" s="27">
        <f t="shared" si="19"/>
        <v>0</v>
      </c>
      <c r="P255"/>
      <c r="Q255"/>
      <c r="R255" s="9" t="s">
        <v>1217</v>
      </c>
      <c r="S255" s="9" t="s">
        <v>373</v>
      </c>
      <c r="T255" s="9" t="s">
        <v>1213</v>
      </c>
      <c r="U255" s="9" t="s">
        <v>1220</v>
      </c>
      <c r="V255" s="9" t="s">
        <v>401</v>
      </c>
      <c r="W255" s="9" t="s">
        <v>1214</v>
      </c>
      <c r="X255" s="9" t="s">
        <v>1216</v>
      </c>
      <c r="Y255" s="9" t="s">
        <v>1279</v>
      </c>
      <c r="Z255" s="9" t="s">
        <v>1215</v>
      </c>
      <c r="AA255" s="9" t="s">
        <v>372</v>
      </c>
      <c r="AB255" s="9" t="s">
        <v>378</v>
      </c>
      <c r="AC255" s="9" t="s">
        <v>35</v>
      </c>
      <c r="AD255"/>
      <c r="AE255"/>
    </row>
    <row r="256" spans="1:31" ht="19.899999999999999" customHeight="1" x14ac:dyDescent="0.35">
      <c r="B256" s="48" t="s">
        <v>44</v>
      </c>
      <c r="C256" s="23">
        <f>COUNTIFS(Data!N:N,R256,Data!C:C,stats!B256)</f>
        <v>0</v>
      </c>
      <c r="D256" s="6">
        <f>COUNTIFS(Data!N:N,S256,Data!C:C,stats!B256)</f>
        <v>0</v>
      </c>
      <c r="E256" s="6">
        <f>COUNTIFS(Data!N:N,T256,Data!C:C,stats!B256)</f>
        <v>0</v>
      </c>
      <c r="F256" s="6">
        <f>COUNTIFS(Data!N:N,U256,Data!C:C,stats!B256)</f>
        <v>0</v>
      </c>
      <c r="G256" s="6">
        <f>COUNTIFS(Data!N:N,V256,Data!C:C,stats!B256)</f>
        <v>0</v>
      </c>
      <c r="H256" s="6">
        <f>COUNTIFS(Data!N:N,W256,Data!C:C,stats!B256)</f>
        <v>0</v>
      </c>
      <c r="I256" s="6">
        <f>COUNTIFS(Data!N:N,X256,Data!C:C,stats!B256)</f>
        <v>0</v>
      </c>
      <c r="J256" s="6">
        <f>COUNTIFS(Data!N:N,Y256,Data!C:C,stats!B256)</f>
        <v>0</v>
      </c>
      <c r="K256" s="6">
        <f>COUNTIFS(Data!N:N,Z256,Data!C:C,stats!B256)</f>
        <v>0</v>
      </c>
      <c r="L256" s="6">
        <f>COUNTIFS(Data!N:N,AA256,Data!C:C,stats!B256)</f>
        <v>0</v>
      </c>
      <c r="M256" s="6">
        <f>COUNTIFS(Data!N:N,AB256,Data!C:C,stats!B256)</f>
        <v>0</v>
      </c>
      <c r="N256" s="24">
        <f>COUNTIFS(Data!N:N,AC256,Data!C:C,stats!B256)</f>
        <v>0</v>
      </c>
      <c r="O256" s="27">
        <f t="shared" si="19"/>
        <v>0</v>
      </c>
      <c r="P256"/>
      <c r="Q256"/>
      <c r="R256" s="9" t="s">
        <v>1217</v>
      </c>
      <c r="S256" s="9" t="s">
        <v>373</v>
      </c>
      <c r="T256" s="9" t="s">
        <v>1213</v>
      </c>
      <c r="U256" s="9" t="s">
        <v>1220</v>
      </c>
      <c r="V256" s="9" t="s">
        <v>401</v>
      </c>
      <c r="W256" s="9" t="s">
        <v>1214</v>
      </c>
      <c r="X256" s="9" t="s">
        <v>1216</v>
      </c>
      <c r="Y256" s="9" t="s">
        <v>1279</v>
      </c>
      <c r="Z256" s="9" t="s">
        <v>1215</v>
      </c>
      <c r="AA256" s="9" t="s">
        <v>372</v>
      </c>
      <c r="AB256" s="9" t="s">
        <v>378</v>
      </c>
      <c r="AC256" s="9" t="s">
        <v>35</v>
      </c>
      <c r="AD256"/>
      <c r="AE256"/>
    </row>
    <row r="257" spans="1:31" ht="19.899999999999999" customHeight="1" x14ac:dyDescent="0.35">
      <c r="B257" s="48" t="s">
        <v>42</v>
      </c>
      <c r="C257" s="23">
        <f>COUNTIFS(Data!N:N,R257,Data!C:C,stats!B257)</f>
        <v>0</v>
      </c>
      <c r="D257" s="6">
        <f>COUNTIFS(Data!N:N,S257,Data!C:C,stats!B257)</f>
        <v>0</v>
      </c>
      <c r="E257" s="6">
        <f>COUNTIFS(Data!N:N,T257,Data!C:C,stats!B257)</f>
        <v>0</v>
      </c>
      <c r="F257" s="6">
        <f>COUNTIFS(Data!N:N,U257,Data!C:C,stats!B257)</f>
        <v>0</v>
      </c>
      <c r="G257" s="6">
        <f>COUNTIFS(Data!N:N,V257,Data!C:C,stats!B257)</f>
        <v>0</v>
      </c>
      <c r="H257" s="6">
        <f>COUNTIFS(Data!N:N,W257,Data!C:C,stats!B257)</f>
        <v>0</v>
      </c>
      <c r="I257" s="6">
        <f>COUNTIFS(Data!N:N,X257,Data!C:C,stats!B257)</f>
        <v>0</v>
      </c>
      <c r="J257" s="6">
        <f>COUNTIFS(Data!N:N,Y257,Data!C:C,stats!B257)</f>
        <v>0</v>
      </c>
      <c r="K257" s="6">
        <f>COUNTIFS(Data!N:N,Z257,Data!C:C,stats!B257)</f>
        <v>0</v>
      </c>
      <c r="L257" s="6">
        <f>COUNTIFS(Data!N:N,AA257,Data!C:C,stats!B257)</f>
        <v>0</v>
      </c>
      <c r="M257" s="6">
        <f>COUNTIFS(Data!N:N,AB257,Data!C:C,stats!B257)</f>
        <v>0</v>
      </c>
      <c r="N257" s="24">
        <f>COUNTIFS(Data!N:N,AC257,Data!C:C,stats!B257)</f>
        <v>0</v>
      </c>
      <c r="O257" s="27">
        <f t="shared" si="19"/>
        <v>0</v>
      </c>
      <c r="P257"/>
      <c r="Q257"/>
      <c r="R257" s="9" t="s">
        <v>1217</v>
      </c>
      <c r="S257" s="9" t="s">
        <v>373</v>
      </c>
      <c r="T257" s="9" t="s">
        <v>1213</v>
      </c>
      <c r="U257" s="9" t="s">
        <v>1220</v>
      </c>
      <c r="V257" s="9" t="s">
        <v>401</v>
      </c>
      <c r="W257" s="9" t="s">
        <v>1214</v>
      </c>
      <c r="X257" s="9" t="s">
        <v>1216</v>
      </c>
      <c r="Y257" s="9" t="s">
        <v>1279</v>
      </c>
      <c r="Z257" s="9" t="s">
        <v>1215</v>
      </c>
      <c r="AA257" s="9" t="s">
        <v>372</v>
      </c>
      <c r="AB257" s="9" t="s">
        <v>378</v>
      </c>
      <c r="AC257" s="9" t="s">
        <v>35</v>
      </c>
      <c r="AD257"/>
      <c r="AE257"/>
    </row>
    <row r="258" spans="1:31" ht="19.899999999999999" customHeight="1" x14ac:dyDescent="0.35">
      <c r="B258" s="48" t="s">
        <v>48</v>
      </c>
      <c r="C258" s="23">
        <f>COUNTIFS(Data!N:N,R258,Data!C:C,stats!B258)</f>
        <v>0</v>
      </c>
      <c r="D258" s="6">
        <f>COUNTIFS(Data!N:N,S258,Data!C:C,stats!B258)</f>
        <v>0</v>
      </c>
      <c r="E258" s="6">
        <f>COUNTIFS(Data!N:N,T258,Data!C:C,stats!B258)</f>
        <v>0</v>
      </c>
      <c r="F258" s="6">
        <f>COUNTIFS(Data!N:N,U258,Data!C:C,stats!B258)</f>
        <v>0</v>
      </c>
      <c r="G258" s="6">
        <f>COUNTIFS(Data!N:N,V258,Data!C:C,stats!B258)</f>
        <v>0</v>
      </c>
      <c r="H258" s="6">
        <f>COUNTIFS(Data!N:N,W258,Data!C:C,stats!B258)</f>
        <v>0</v>
      </c>
      <c r="I258" s="6">
        <f>COUNTIFS(Data!N:N,X258,Data!C:C,stats!B258)</f>
        <v>0</v>
      </c>
      <c r="J258" s="6">
        <f>COUNTIFS(Data!N:N,Y258,Data!C:C,stats!B258)</f>
        <v>0</v>
      </c>
      <c r="K258" s="6">
        <f>COUNTIFS(Data!N:N,Z258,Data!C:C,stats!B258)</f>
        <v>0</v>
      </c>
      <c r="L258" s="6">
        <f>COUNTIFS(Data!N:N,AA258,Data!C:C,stats!B258)</f>
        <v>0</v>
      </c>
      <c r="M258" s="6">
        <f>COUNTIFS(Data!N:N,AB258,Data!C:C,stats!B258)</f>
        <v>0</v>
      </c>
      <c r="N258" s="24">
        <f>COUNTIFS(Data!N:N,AC258,Data!C:C,stats!B258)</f>
        <v>2</v>
      </c>
      <c r="O258" s="27">
        <f t="shared" si="19"/>
        <v>2</v>
      </c>
      <c r="P258"/>
      <c r="Q258"/>
      <c r="R258" s="9" t="s">
        <v>1217</v>
      </c>
      <c r="S258" s="9" t="s">
        <v>373</v>
      </c>
      <c r="T258" s="9" t="s">
        <v>1213</v>
      </c>
      <c r="U258" s="9" t="s">
        <v>1220</v>
      </c>
      <c r="V258" s="9" t="s">
        <v>401</v>
      </c>
      <c r="W258" s="9" t="s">
        <v>1214</v>
      </c>
      <c r="X258" s="9" t="s">
        <v>1216</v>
      </c>
      <c r="Y258" s="9" t="s">
        <v>1279</v>
      </c>
      <c r="Z258" s="9" t="s">
        <v>1215</v>
      </c>
      <c r="AA258" s="9" t="s">
        <v>372</v>
      </c>
      <c r="AB258" s="9" t="s">
        <v>378</v>
      </c>
      <c r="AC258" s="9" t="s">
        <v>35</v>
      </c>
      <c r="AD258"/>
      <c r="AE258"/>
    </row>
    <row r="259" spans="1:31" ht="19.899999999999999" customHeight="1" x14ac:dyDescent="0.35">
      <c r="B259" s="48" t="s">
        <v>49</v>
      </c>
      <c r="C259" s="23">
        <f>COUNTIFS(Data!N:N,R259,Data!C:C,stats!B259)</f>
        <v>0</v>
      </c>
      <c r="D259" s="6">
        <f>COUNTIFS(Data!N:N,S259,Data!C:C,stats!B259)</f>
        <v>0</v>
      </c>
      <c r="E259" s="6">
        <f>COUNTIFS(Data!N:N,T259,Data!C:C,stats!B259)</f>
        <v>0</v>
      </c>
      <c r="F259" s="6">
        <f>COUNTIFS(Data!N:N,U259,Data!C:C,stats!B259)</f>
        <v>0</v>
      </c>
      <c r="G259" s="6">
        <f>COUNTIFS(Data!N:N,V259,Data!C:C,stats!B259)</f>
        <v>1</v>
      </c>
      <c r="H259" s="6">
        <f>COUNTIFS(Data!N:N,W259,Data!C:C,stats!B259)</f>
        <v>0</v>
      </c>
      <c r="I259" s="6">
        <f>COUNTIFS(Data!N:N,X259,Data!C:C,stats!B259)</f>
        <v>0</v>
      </c>
      <c r="J259" s="6">
        <f>COUNTIFS(Data!N:N,Y259,Data!C:C,stats!B259)</f>
        <v>0</v>
      </c>
      <c r="K259" s="6">
        <f>COUNTIFS(Data!N:N,Z259,Data!C:C,stats!B259)</f>
        <v>0</v>
      </c>
      <c r="L259" s="6">
        <f>COUNTIFS(Data!N:N,AA259,Data!C:C,stats!B259)</f>
        <v>0</v>
      </c>
      <c r="M259" s="6">
        <f>COUNTIFS(Data!N:N,AB259,Data!C:C,stats!B259)</f>
        <v>0</v>
      </c>
      <c r="N259" s="24">
        <f>COUNTIFS(Data!N:N,AC259,Data!C:C,stats!B259)</f>
        <v>0</v>
      </c>
      <c r="O259" s="27">
        <f t="shared" si="19"/>
        <v>1</v>
      </c>
      <c r="P259"/>
      <c r="Q259"/>
      <c r="R259" s="9" t="s">
        <v>1217</v>
      </c>
      <c r="S259" s="9" t="s">
        <v>373</v>
      </c>
      <c r="T259" s="9" t="s">
        <v>1213</v>
      </c>
      <c r="U259" s="9" t="s">
        <v>1220</v>
      </c>
      <c r="V259" s="9" t="s">
        <v>401</v>
      </c>
      <c r="W259" s="9" t="s">
        <v>1214</v>
      </c>
      <c r="X259" s="9" t="s">
        <v>1216</v>
      </c>
      <c r="Y259" s="9" t="s">
        <v>1279</v>
      </c>
      <c r="Z259" s="9" t="s">
        <v>1215</v>
      </c>
      <c r="AA259" s="9" t="s">
        <v>372</v>
      </c>
      <c r="AB259" s="9" t="s">
        <v>378</v>
      </c>
      <c r="AC259" s="9" t="s">
        <v>35</v>
      </c>
      <c r="AD259"/>
      <c r="AE259"/>
    </row>
    <row r="260" spans="1:31" ht="19.899999999999999" customHeight="1" x14ac:dyDescent="0.35">
      <c r="B260" s="48" t="s">
        <v>54</v>
      </c>
      <c r="C260" s="23">
        <f>COUNTIFS(Data!N:N,R260,Data!C:C,stats!B260)</f>
        <v>0</v>
      </c>
      <c r="D260" s="6">
        <f>COUNTIFS(Data!N:N,S260,Data!C:C,stats!B260)</f>
        <v>0</v>
      </c>
      <c r="E260" s="6">
        <f>COUNTIFS(Data!N:N,T260,Data!C:C,stats!B260)</f>
        <v>0</v>
      </c>
      <c r="F260" s="6">
        <f>COUNTIFS(Data!N:N,U260,Data!C:C,stats!B260)</f>
        <v>0</v>
      </c>
      <c r="G260" s="6">
        <f>COUNTIFS(Data!N:N,V260,Data!C:C,stats!B260)</f>
        <v>0</v>
      </c>
      <c r="H260" s="6">
        <f>COUNTIFS(Data!N:N,W260,Data!C:C,stats!B260)</f>
        <v>0</v>
      </c>
      <c r="I260" s="6">
        <f>COUNTIFS(Data!N:N,X260,Data!C:C,stats!B260)</f>
        <v>0</v>
      </c>
      <c r="J260" s="6">
        <f>COUNTIFS(Data!N:N,Y260,Data!C:C,stats!B260)</f>
        <v>0</v>
      </c>
      <c r="K260" s="6">
        <f>COUNTIFS(Data!N:N,Z260,Data!C:C,stats!B260)</f>
        <v>0</v>
      </c>
      <c r="L260" s="6">
        <f>COUNTIFS(Data!N:N,AA260,Data!C:C,stats!B260)</f>
        <v>0</v>
      </c>
      <c r="M260" s="6">
        <f>COUNTIFS(Data!N:N,AB260,Data!C:C,stats!B260)</f>
        <v>0</v>
      </c>
      <c r="N260" s="24">
        <f>COUNTIFS(Data!N:N,AC260,Data!C:C,stats!B260)</f>
        <v>0</v>
      </c>
      <c r="O260" s="27">
        <f t="shared" si="19"/>
        <v>0</v>
      </c>
      <c r="P260"/>
      <c r="Q260"/>
      <c r="R260" s="9" t="s">
        <v>1217</v>
      </c>
      <c r="S260" s="9" t="s">
        <v>373</v>
      </c>
      <c r="T260" s="9" t="s">
        <v>1213</v>
      </c>
      <c r="U260" s="9" t="s">
        <v>1220</v>
      </c>
      <c r="V260" s="9" t="s">
        <v>401</v>
      </c>
      <c r="W260" s="9" t="s">
        <v>1214</v>
      </c>
      <c r="X260" s="9" t="s">
        <v>1216</v>
      </c>
      <c r="Y260" s="9" t="s">
        <v>1279</v>
      </c>
      <c r="Z260" s="9" t="s">
        <v>1215</v>
      </c>
      <c r="AA260" s="9" t="s">
        <v>372</v>
      </c>
      <c r="AB260" s="9" t="s">
        <v>378</v>
      </c>
      <c r="AC260" s="9" t="s">
        <v>35</v>
      </c>
      <c r="AD260"/>
      <c r="AE260"/>
    </row>
    <row r="261" spans="1:31" ht="19.899999999999999" customHeight="1" x14ac:dyDescent="0.35">
      <c r="B261" s="48" t="s">
        <v>47</v>
      </c>
      <c r="C261" s="23">
        <f>COUNTIFS(Data!N:N,R261,Data!C:C,stats!B261)</f>
        <v>0</v>
      </c>
      <c r="D261" s="6">
        <f>COUNTIFS(Data!N:N,S261,Data!C:C,stats!B261)</f>
        <v>0</v>
      </c>
      <c r="E261" s="6">
        <f>COUNTIFS(Data!N:N,T261,Data!C:C,stats!B261)</f>
        <v>0</v>
      </c>
      <c r="F261" s="6">
        <f>COUNTIFS(Data!N:N,U261,Data!C:C,stats!B261)</f>
        <v>0</v>
      </c>
      <c r="G261" s="6">
        <f>COUNTIFS(Data!N:N,V261,Data!C:C,stats!B261)</f>
        <v>0</v>
      </c>
      <c r="H261" s="6">
        <f>COUNTIFS(Data!N:N,W261,Data!C:C,stats!B261)</f>
        <v>0</v>
      </c>
      <c r="I261" s="6">
        <f>COUNTIFS(Data!N:N,X261,Data!C:C,stats!B261)</f>
        <v>0</v>
      </c>
      <c r="J261" s="6">
        <f>COUNTIFS(Data!N:N,Y261,Data!C:C,stats!B261)</f>
        <v>0</v>
      </c>
      <c r="K261" s="6">
        <f>COUNTIFS(Data!N:N,Z261,Data!C:C,stats!B261)</f>
        <v>0</v>
      </c>
      <c r="L261" s="6">
        <f>COUNTIFS(Data!N:N,AA261,Data!C:C,stats!B261)</f>
        <v>0</v>
      </c>
      <c r="M261" s="6">
        <f>COUNTIFS(Data!N:N,AB261,Data!C:C,stats!B261)</f>
        <v>0</v>
      </c>
      <c r="N261" s="24">
        <f>COUNTIFS(Data!N:N,AC261,Data!C:C,stats!B261)</f>
        <v>1</v>
      </c>
      <c r="O261" s="27">
        <f t="shared" si="19"/>
        <v>1</v>
      </c>
      <c r="P261"/>
      <c r="Q261"/>
      <c r="R261" s="9" t="s">
        <v>1217</v>
      </c>
      <c r="S261" s="9" t="s">
        <v>373</v>
      </c>
      <c r="T261" s="9" t="s">
        <v>1213</v>
      </c>
      <c r="U261" s="9" t="s">
        <v>1220</v>
      </c>
      <c r="V261" s="9" t="s">
        <v>401</v>
      </c>
      <c r="W261" s="9" t="s">
        <v>1214</v>
      </c>
      <c r="X261" s="9" t="s">
        <v>1216</v>
      </c>
      <c r="Y261" s="9" t="s">
        <v>1279</v>
      </c>
      <c r="Z261" s="9" t="s">
        <v>1215</v>
      </c>
      <c r="AA261" s="9" t="s">
        <v>372</v>
      </c>
      <c r="AB261" s="9" t="s">
        <v>378</v>
      </c>
      <c r="AC261" s="9" t="s">
        <v>35</v>
      </c>
      <c r="AD261"/>
      <c r="AE261"/>
    </row>
    <row r="262" spans="1:31" ht="19.899999999999999" customHeight="1" x14ac:dyDescent="0.35">
      <c r="B262" s="48" t="s">
        <v>43</v>
      </c>
      <c r="C262" s="23">
        <f>COUNTIFS(Data!N:N,R262,Data!C:C,stats!B262)</f>
        <v>0</v>
      </c>
      <c r="D262" s="6">
        <f>COUNTIFS(Data!N:N,S262,Data!C:C,stats!B262)</f>
        <v>1</v>
      </c>
      <c r="E262" s="6">
        <f>COUNTIFS(Data!N:N,T262,Data!C:C,stats!B262)</f>
        <v>0</v>
      </c>
      <c r="F262" s="6">
        <f>COUNTIFS(Data!N:N,U262,Data!C:C,stats!B262)</f>
        <v>0</v>
      </c>
      <c r="G262" s="6">
        <f>COUNTIFS(Data!N:N,V262,Data!C:C,stats!B262)</f>
        <v>0</v>
      </c>
      <c r="H262" s="6">
        <f>COUNTIFS(Data!N:N,W262,Data!C:C,stats!B262)</f>
        <v>0</v>
      </c>
      <c r="I262" s="6">
        <f>COUNTIFS(Data!N:N,X262,Data!C:C,stats!B262)</f>
        <v>0</v>
      </c>
      <c r="J262" s="6">
        <f>COUNTIFS(Data!N:N,Y262,Data!C:C,stats!B262)</f>
        <v>0</v>
      </c>
      <c r="K262" s="6">
        <f>COUNTIFS(Data!N:N,Z262,Data!C:C,stats!B262)</f>
        <v>0</v>
      </c>
      <c r="L262" s="6">
        <f>COUNTIFS(Data!N:N,AA262,Data!C:C,stats!B262)</f>
        <v>0</v>
      </c>
      <c r="M262" s="6">
        <f>COUNTIFS(Data!N:N,AB262,Data!C:C,stats!B262)</f>
        <v>0</v>
      </c>
      <c r="N262" s="24">
        <f>COUNTIFS(Data!N:N,AC262,Data!C:C,stats!B262)</f>
        <v>0</v>
      </c>
      <c r="O262" s="27">
        <f t="shared" si="19"/>
        <v>1</v>
      </c>
      <c r="P262"/>
      <c r="Q262"/>
      <c r="R262" s="9" t="s">
        <v>1217</v>
      </c>
      <c r="S262" s="9" t="s">
        <v>373</v>
      </c>
      <c r="T262" s="9" t="s">
        <v>1213</v>
      </c>
      <c r="U262" s="9" t="s">
        <v>1220</v>
      </c>
      <c r="V262" s="9" t="s">
        <v>401</v>
      </c>
      <c r="W262" s="9" t="s">
        <v>1214</v>
      </c>
      <c r="X262" s="9" t="s">
        <v>1216</v>
      </c>
      <c r="Y262" s="9" t="s">
        <v>1279</v>
      </c>
      <c r="Z262" s="9" t="s">
        <v>1215</v>
      </c>
      <c r="AA262" s="9" t="s">
        <v>372</v>
      </c>
      <c r="AB262" s="9" t="s">
        <v>378</v>
      </c>
      <c r="AC262" s="9" t="s">
        <v>35</v>
      </c>
      <c r="AD262"/>
      <c r="AE262"/>
    </row>
    <row r="263" spans="1:31" ht="19.899999999999999" customHeight="1" x14ac:dyDescent="0.35">
      <c r="B263" s="48" t="s">
        <v>46</v>
      </c>
      <c r="C263" s="23">
        <f>COUNTIFS(Data!N:N,R263,Data!C:C,stats!B263)</f>
        <v>0</v>
      </c>
      <c r="D263" s="6">
        <f>COUNTIFS(Data!N:N,S263,Data!C:C,stats!B263)</f>
        <v>0</v>
      </c>
      <c r="E263" s="6">
        <f>COUNTIFS(Data!N:N,T263,Data!C:C,stats!B263)</f>
        <v>0</v>
      </c>
      <c r="F263" s="6">
        <f>COUNTIFS(Data!N:N,U263,Data!C:C,stats!B263)</f>
        <v>0</v>
      </c>
      <c r="G263" s="6">
        <f>COUNTIFS(Data!N:N,V263,Data!C:C,stats!B263)</f>
        <v>0</v>
      </c>
      <c r="H263" s="6">
        <f>COUNTIFS(Data!N:N,W263,Data!C:C,stats!B263)</f>
        <v>0</v>
      </c>
      <c r="I263" s="6">
        <f>COUNTIFS(Data!N:N,X263,Data!C:C,stats!B263)</f>
        <v>0</v>
      </c>
      <c r="J263" s="6">
        <f>COUNTIFS(Data!N:N,Y263,Data!C:C,stats!B263)</f>
        <v>0</v>
      </c>
      <c r="K263" s="6">
        <f>COUNTIFS(Data!N:N,Z263,Data!C:C,stats!B263)</f>
        <v>0</v>
      </c>
      <c r="L263" s="6">
        <f>COUNTIFS(Data!N:N,AA263,Data!C:C,stats!B263)</f>
        <v>0</v>
      </c>
      <c r="M263" s="6">
        <f>COUNTIFS(Data!N:N,AB263,Data!C:C,stats!B263)</f>
        <v>0</v>
      </c>
      <c r="N263" s="24">
        <f>COUNTIFS(Data!N:N,AC263,Data!C:C,stats!B263)</f>
        <v>7</v>
      </c>
      <c r="O263" s="27">
        <f t="shared" si="19"/>
        <v>7</v>
      </c>
      <c r="P263"/>
      <c r="Q263"/>
      <c r="R263" s="9" t="s">
        <v>1217</v>
      </c>
      <c r="S263" s="9" t="s">
        <v>373</v>
      </c>
      <c r="T263" s="9" t="s">
        <v>1213</v>
      </c>
      <c r="U263" s="9" t="s">
        <v>1220</v>
      </c>
      <c r="V263" s="9" t="s">
        <v>401</v>
      </c>
      <c r="W263" s="9" t="s">
        <v>1214</v>
      </c>
      <c r="X263" s="9" t="s">
        <v>1216</v>
      </c>
      <c r="Y263" s="9" t="s">
        <v>1279</v>
      </c>
      <c r="Z263" s="9" t="s">
        <v>1215</v>
      </c>
      <c r="AA263" s="9" t="s">
        <v>372</v>
      </c>
      <c r="AB263" s="9" t="s">
        <v>378</v>
      </c>
      <c r="AC263" s="9" t="s">
        <v>35</v>
      </c>
      <c r="AD263"/>
      <c r="AE263"/>
    </row>
    <row r="264" spans="1:31" ht="19.899999999999999" customHeight="1" x14ac:dyDescent="0.35">
      <c r="B264" s="48" t="s">
        <v>52</v>
      </c>
      <c r="C264" s="23">
        <f>COUNTIFS(Data!N:N,R264,Data!C:C,stats!B264)</f>
        <v>0</v>
      </c>
      <c r="D264" s="6">
        <f>COUNTIFS(Data!N:N,S264,Data!C:C,stats!B264)</f>
        <v>0</v>
      </c>
      <c r="E264" s="6">
        <f>COUNTIFS(Data!N:N,T264,Data!C:C,stats!B264)</f>
        <v>0</v>
      </c>
      <c r="F264" s="6">
        <f>COUNTIFS(Data!N:N,U264,Data!C:C,stats!B264)</f>
        <v>0</v>
      </c>
      <c r="G264" s="6">
        <f>COUNTIFS(Data!N:N,V264,Data!C:C,stats!B264)</f>
        <v>0</v>
      </c>
      <c r="H264" s="6">
        <f>COUNTIFS(Data!N:N,W264,Data!C:C,stats!B264)</f>
        <v>0</v>
      </c>
      <c r="I264" s="6">
        <f>COUNTIFS(Data!N:N,X264,Data!C:C,stats!B264)</f>
        <v>0</v>
      </c>
      <c r="J264" s="6">
        <f>COUNTIFS(Data!N:N,Y264,Data!C:C,stats!B264)</f>
        <v>0</v>
      </c>
      <c r="K264" s="6">
        <f>COUNTIFS(Data!N:N,Z264,Data!C:C,stats!B264)</f>
        <v>0</v>
      </c>
      <c r="L264" s="6">
        <f>COUNTIFS(Data!N:N,AA264,Data!C:C,stats!B264)</f>
        <v>0</v>
      </c>
      <c r="M264" s="6">
        <f>COUNTIFS(Data!N:N,AB264,Data!C:C,stats!B264)</f>
        <v>0</v>
      </c>
      <c r="N264" s="24">
        <f>COUNTIFS(Data!N:N,AC264,Data!C:C,stats!B264)</f>
        <v>1</v>
      </c>
      <c r="O264" s="27">
        <f t="shared" si="19"/>
        <v>1</v>
      </c>
      <c r="P264"/>
      <c r="Q264"/>
      <c r="R264" s="9" t="s">
        <v>1217</v>
      </c>
      <c r="S264" s="9" t="s">
        <v>373</v>
      </c>
      <c r="T264" s="9" t="s">
        <v>1213</v>
      </c>
      <c r="U264" s="9" t="s">
        <v>1220</v>
      </c>
      <c r="V264" s="9" t="s">
        <v>401</v>
      </c>
      <c r="W264" s="9" t="s">
        <v>1214</v>
      </c>
      <c r="X264" s="9" t="s">
        <v>1216</v>
      </c>
      <c r="Y264" s="9" t="s">
        <v>1279</v>
      </c>
      <c r="Z264" s="9" t="s">
        <v>1215</v>
      </c>
      <c r="AA264" s="9" t="s">
        <v>372</v>
      </c>
      <c r="AB264" s="9" t="s">
        <v>378</v>
      </c>
      <c r="AC264" s="9" t="s">
        <v>35</v>
      </c>
      <c r="AD264"/>
      <c r="AE264"/>
    </row>
    <row r="265" spans="1:31" ht="19.899999999999999" customHeight="1" x14ac:dyDescent="0.35">
      <c r="B265" s="48" t="s">
        <v>55</v>
      </c>
      <c r="C265" s="23">
        <f>COUNTIFS(Data!N:N,R265,Data!C:C,stats!B265)</f>
        <v>0</v>
      </c>
      <c r="D265" s="6">
        <f>COUNTIFS(Data!N:N,S265,Data!C:C,stats!B265)</f>
        <v>0</v>
      </c>
      <c r="E265" s="6">
        <f>COUNTIFS(Data!N:N,T265,Data!C:C,stats!B265)</f>
        <v>0</v>
      </c>
      <c r="F265" s="6">
        <f>COUNTIFS(Data!N:N,U265,Data!C:C,stats!B265)</f>
        <v>0</v>
      </c>
      <c r="G265" s="6">
        <f>COUNTIFS(Data!N:N,V265,Data!C:C,stats!B265)</f>
        <v>0</v>
      </c>
      <c r="H265" s="6">
        <f>COUNTIFS(Data!N:N,W265,Data!C:C,stats!B265)</f>
        <v>0</v>
      </c>
      <c r="I265" s="6">
        <f>COUNTIFS(Data!N:N,X265,Data!C:C,stats!B265)</f>
        <v>0</v>
      </c>
      <c r="J265" s="6">
        <f>COUNTIFS(Data!N:N,Y265,Data!C:C,stats!B265)</f>
        <v>0</v>
      </c>
      <c r="K265" s="6">
        <f>COUNTIFS(Data!N:N,Z265,Data!C:C,stats!B265)</f>
        <v>0</v>
      </c>
      <c r="L265" s="6">
        <f>COUNTIFS(Data!N:N,AA265,Data!C:C,stats!B265)</f>
        <v>0</v>
      </c>
      <c r="M265" s="6">
        <f>COUNTIFS(Data!N:N,AB265,Data!C:C,stats!B265)</f>
        <v>0</v>
      </c>
      <c r="N265" s="24">
        <f>COUNTIFS(Data!N:N,AC265,Data!C:C,stats!B265)</f>
        <v>0</v>
      </c>
      <c r="O265" s="27">
        <f t="shared" si="19"/>
        <v>0</v>
      </c>
      <c r="P265"/>
      <c r="Q265"/>
      <c r="R265" s="9" t="s">
        <v>1217</v>
      </c>
      <c r="S265" s="9" t="s">
        <v>373</v>
      </c>
      <c r="T265" s="9" t="s">
        <v>1213</v>
      </c>
      <c r="U265" s="9" t="s">
        <v>1220</v>
      </c>
      <c r="V265" s="9" t="s">
        <v>401</v>
      </c>
      <c r="W265" s="9" t="s">
        <v>1214</v>
      </c>
      <c r="X265" s="9" t="s">
        <v>1216</v>
      </c>
      <c r="Y265" s="9" t="s">
        <v>1279</v>
      </c>
      <c r="Z265" s="9" t="s">
        <v>1215</v>
      </c>
      <c r="AA265" s="9" t="s">
        <v>372</v>
      </c>
      <c r="AB265" s="9" t="s">
        <v>378</v>
      </c>
      <c r="AC265" s="9" t="s">
        <v>35</v>
      </c>
      <c r="AD265"/>
      <c r="AE265"/>
    </row>
    <row r="266" spans="1:31" ht="19.899999999999999" customHeight="1" x14ac:dyDescent="0.35">
      <c r="B266" s="48" t="s">
        <v>53</v>
      </c>
      <c r="C266" s="23">
        <f>COUNTIFS(Data!N:N,R266,Data!C:C,stats!B266)</f>
        <v>0</v>
      </c>
      <c r="D266" s="6">
        <f>COUNTIFS(Data!N:N,S266,Data!C:C,stats!B266)</f>
        <v>0</v>
      </c>
      <c r="E266" s="6">
        <f>COUNTIFS(Data!N:N,T266,Data!C:C,stats!B266)</f>
        <v>0</v>
      </c>
      <c r="F266" s="6">
        <f>COUNTIFS(Data!N:N,U266,Data!C:C,stats!B266)</f>
        <v>0</v>
      </c>
      <c r="G266" s="6">
        <f>COUNTIFS(Data!N:N,V266,Data!C:C,stats!B266)</f>
        <v>0</v>
      </c>
      <c r="H266" s="6">
        <f>COUNTIFS(Data!N:N,W266,Data!C:C,stats!B266)</f>
        <v>0</v>
      </c>
      <c r="I266" s="6">
        <f>COUNTIFS(Data!N:N,X266,Data!C:C,stats!B266)</f>
        <v>0</v>
      </c>
      <c r="J266" s="6">
        <f>COUNTIFS(Data!N:N,Y266,Data!C:C,stats!B266)</f>
        <v>0</v>
      </c>
      <c r="K266" s="6">
        <f>COUNTIFS(Data!N:N,Z266,Data!C:C,stats!B266)</f>
        <v>0</v>
      </c>
      <c r="L266" s="6">
        <f>COUNTIFS(Data!N:N,AA266,Data!C:C,stats!B266)</f>
        <v>0</v>
      </c>
      <c r="M266" s="6">
        <f>COUNTIFS(Data!N:N,AB266,Data!C:C,stats!B266)</f>
        <v>0</v>
      </c>
      <c r="N266" s="24">
        <f>COUNTIFS(Data!N:N,AC266,Data!C:C,stats!B266)</f>
        <v>0</v>
      </c>
      <c r="O266" s="27">
        <f t="shared" si="19"/>
        <v>0</v>
      </c>
      <c r="P266"/>
      <c r="Q266"/>
      <c r="R266" s="9" t="s">
        <v>1217</v>
      </c>
      <c r="S266" s="9" t="s">
        <v>373</v>
      </c>
      <c r="T266" s="9" t="s">
        <v>1213</v>
      </c>
      <c r="U266" s="9" t="s">
        <v>1220</v>
      </c>
      <c r="V266" s="9" t="s">
        <v>401</v>
      </c>
      <c r="W266" s="9" t="s">
        <v>1214</v>
      </c>
      <c r="X266" s="9" t="s">
        <v>1216</v>
      </c>
      <c r="Y266" s="9" t="s">
        <v>1279</v>
      </c>
      <c r="Z266" s="9" t="s">
        <v>1215</v>
      </c>
      <c r="AA266" s="9" t="s">
        <v>372</v>
      </c>
      <c r="AB266" s="9" t="s">
        <v>378</v>
      </c>
      <c r="AC266" s="9" t="s">
        <v>35</v>
      </c>
      <c r="AD266"/>
      <c r="AE266"/>
    </row>
    <row r="267" spans="1:31" ht="19.899999999999999" customHeight="1" x14ac:dyDescent="0.35">
      <c r="B267" s="48" t="s">
        <v>51</v>
      </c>
      <c r="C267" s="23">
        <f>COUNTIFS(Data!N:N,R267,Data!C:C,stats!B267)</f>
        <v>0</v>
      </c>
      <c r="D267" s="6">
        <f>COUNTIFS(Data!N:N,S267,Data!C:C,stats!B267)</f>
        <v>0</v>
      </c>
      <c r="E267" s="6">
        <f>COUNTIFS(Data!N:N,T267,Data!C:C,stats!B267)</f>
        <v>0</v>
      </c>
      <c r="F267" s="6">
        <f>COUNTIFS(Data!N:N,U267,Data!C:C,stats!B267)</f>
        <v>0</v>
      </c>
      <c r="G267" s="6">
        <f>COUNTIFS(Data!N:N,V267,Data!C:C,stats!B267)</f>
        <v>0</v>
      </c>
      <c r="H267" s="6">
        <f>COUNTIFS(Data!N:N,W267,Data!C:C,stats!B267)</f>
        <v>0</v>
      </c>
      <c r="I267" s="6">
        <f>COUNTIFS(Data!N:N,X267,Data!C:C,stats!B267)</f>
        <v>1</v>
      </c>
      <c r="J267" s="6">
        <f>COUNTIFS(Data!N:N,Y267,Data!C:C,stats!B267)</f>
        <v>0</v>
      </c>
      <c r="K267" s="6">
        <f>COUNTIFS(Data!N:N,Z267,Data!C:C,stats!B267)</f>
        <v>0</v>
      </c>
      <c r="L267" s="6">
        <f>COUNTIFS(Data!N:N,AA267,Data!C:C,stats!B267)</f>
        <v>0</v>
      </c>
      <c r="M267" s="6">
        <f>COUNTIFS(Data!N:N,AB267,Data!C:C,stats!B267)</f>
        <v>0</v>
      </c>
      <c r="N267" s="24">
        <f>COUNTIFS(Data!N:N,AC267,Data!C:C,stats!B267)</f>
        <v>2</v>
      </c>
      <c r="O267" s="27">
        <f t="shared" si="19"/>
        <v>3</v>
      </c>
      <c r="P267"/>
      <c r="Q267"/>
      <c r="R267" s="9" t="s">
        <v>1217</v>
      </c>
      <c r="S267" s="9" t="s">
        <v>373</v>
      </c>
      <c r="T267" s="9" t="s">
        <v>1213</v>
      </c>
      <c r="U267" s="9" t="s">
        <v>1220</v>
      </c>
      <c r="V267" s="9" t="s">
        <v>401</v>
      </c>
      <c r="W267" s="9" t="s">
        <v>1214</v>
      </c>
      <c r="X267" s="9" t="s">
        <v>1216</v>
      </c>
      <c r="Y267" s="9" t="s">
        <v>1279</v>
      </c>
      <c r="Z267" s="9" t="s">
        <v>1215</v>
      </c>
      <c r="AA267" s="9" t="s">
        <v>372</v>
      </c>
      <c r="AB267" s="9" t="s">
        <v>378</v>
      </c>
      <c r="AC267" s="9" t="s">
        <v>35</v>
      </c>
      <c r="AD267"/>
      <c r="AE267"/>
    </row>
    <row r="268" spans="1:31" ht="19.899999999999999" customHeight="1" thickBot="1" x14ac:dyDescent="0.4">
      <c r="B268" s="49" t="s">
        <v>35</v>
      </c>
      <c r="C268" s="47">
        <f>COUNTIFS(Data!N:N,R268,Data!C:C,stats!B268)</f>
        <v>0</v>
      </c>
      <c r="D268" s="45">
        <f>COUNTIFS(Data!N:N,S268,Data!C:C,stats!B268)</f>
        <v>0</v>
      </c>
      <c r="E268" s="45">
        <f>COUNTIFS(Data!N:N,T268,Data!C:C,stats!B268)</f>
        <v>0</v>
      </c>
      <c r="F268" s="45">
        <f>COUNTIFS(Data!N:N,U268,Data!C:C,stats!B268)</f>
        <v>0</v>
      </c>
      <c r="G268" s="45">
        <f>COUNTIFS(Data!N:N,V268,Data!C:C,stats!B268)</f>
        <v>0</v>
      </c>
      <c r="H268" s="45">
        <f>COUNTIFS(Data!N:N,W268,Data!C:C,stats!B268)</f>
        <v>0</v>
      </c>
      <c r="I268" s="45">
        <f>COUNTIFS(Data!N:N,X268,Data!C:C,stats!B268)</f>
        <v>0</v>
      </c>
      <c r="J268" s="45">
        <f>COUNTIFS(Data!N:N,Y268,Data!C:C,stats!B268)</f>
        <v>0</v>
      </c>
      <c r="K268" s="45">
        <f>COUNTIFS(Data!N:N,Z268,Data!C:C,stats!B268)</f>
        <v>0</v>
      </c>
      <c r="L268" s="45">
        <f>COUNTIFS(Data!N:N,AA268,Data!C:C,stats!B268)</f>
        <v>0</v>
      </c>
      <c r="M268" s="45">
        <f>COUNTIFS(Data!N:N,AB268,Data!C:C,stats!B268)</f>
        <v>0</v>
      </c>
      <c r="N268" s="46">
        <f>COUNTIFS(Data!N:N,AC268,Data!C:C,stats!B268)</f>
        <v>16</v>
      </c>
      <c r="O268" s="42">
        <f t="shared" si="19"/>
        <v>16</v>
      </c>
      <c r="P268"/>
      <c r="Q268"/>
      <c r="R268" s="9" t="s">
        <v>1217</v>
      </c>
      <c r="S268" s="9" t="s">
        <v>373</v>
      </c>
      <c r="T268" s="9" t="s">
        <v>1213</v>
      </c>
      <c r="U268" s="9" t="s">
        <v>1220</v>
      </c>
      <c r="V268" s="9" t="s">
        <v>401</v>
      </c>
      <c r="W268" s="9" t="s">
        <v>1214</v>
      </c>
      <c r="X268" s="9" t="s">
        <v>1216</v>
      </c>
      <c r="Y268" s="9" t="s">
        <v>1279</v>
      </c>
      <c r="Z268" s="9" t="s">
        <v>1215</v>
      </c>
      <c r="AA268" s="9" t="s">
        <v>372</v>
      </c>
      <c r="AB268" s="9" t="s">
        <v>378</v>
      </c>
      <c r="AC268" s="9" t="s">
        <v>35</v>
      </c>
      <c r="AD268"/>
      <c r="AE268"/>
    </row>
    <row r="269" spans="1:31" ht="19.899999999999999" customHeight="1" thickBot="1" x14ac:dyDescent="0.4">
      <c r="B269" s="26" t="s">
        <v>1299</v>
      </c>
      <c r="C269" s="35">
        <f t="shared" ref="C269:O269" si="20">SUM(C248:C268)</f>
        <v>2</v>
      </c>
      <c r="D269" s="32">
        <f t="shared" si="20"/>
        <v>50</v>
      </c>
      <c r="E269" s="32">
        <f t="shared" si="20"/>
        <v>0</v>
      </c>
      <c r="F269" s="32">
        <f t="shared" si="20"/>
        <v>1</v>
      </c>
      <c r="G269" s="32">
        <f t="shared" si="20"/>
        <v>4</v>
      </c>
      <c r="H269" s="32">
        <f t="shared" si="20"/>
        <v>26</v>
      </c>
      <c r="I269" s="32">
        <f t="shared" si="20"/>
        <v>10</v>
      </c>
      <c r="J269" s="32">
        <f t="shared" si="20"/>
        <v>4</v>
      </c>
      <c r="K269" s="32">
        <f t="shared" si="20"/>
        <v>0</v>
      </c>
      <c r="L269" s="32">
        <f t="shared" si="20"/>
        <v>1</v>
      </c>
      <c r="M269" s="32">
        <f t="shared" si="20"/>
        <v>0</v>
      </c>
      <c r="N269" s="36">
        <f t="shared" si="20"/>
        <v>99</v>
      </c>
      <c r="O269" s="2">
        <f t="shared" si="20"/>
        <v>197</v>
      </c>
      <c r="P269"/>
      <c r="Q269"/>
      <c r="R269"/>
      <c r="S269"/>
      <c r="T269"/>
      <c r="U269"/>
      <c r="V269"/>
      <c r="W269"/>
      <c r="X269"/>
      <c r="Y269"/>
      <c r="Z269"/>
      <c r="AA269"/>
      <c r="AB269"/>
      <c r="AC269"/>
      <c r="AD269"/>
      <c r="AE269"/>
    </row>
    <row r="270" spans="1:31" ht="40.15" customHeight="1" thickBot="1" x14ac:dyDescent="0.4">
      <c r="B270" s="152" t="s">
        <v>1300</v>
      </c>
      <c r="C270" s="153"/>
      <c r="D270" s="153"/>
      <c r="E270" s="153"/>
      <c r="F270" s="153"/>
      <c r="G270" s="153"/>
      <c r="H270" s="153"/>
      <c r="I270" s="153"/>
      <c r="J270" s="153"/>
      <c r="K270" s="153"/>
      <c r="L270" s="153"/>
      <c r="M270" s="153"/>
      <c r="N270" s="153"/>
      <c r="O270" s="154"/>
      <c r="P270"/>
      <c r="Q270"/>
      <c r="R270"/>
      <c r="S270"/>
      <c r="T270"/>
    </row>
    <row r="271" spans="1:31" ht="19.899999999999999" customHeight="1" thickBot="1" x14ac:dyDescent="0.4"/>
    <row r="272" spans="1:31" ht="18" customHeight="1" thickBot="1" x14ac:dyDescent="0.4">
      <c r="A272" s="17">
        <v>15</v>
      </c>
      <c r="B272" s="134" t="s">
        <v>1340</v>
      </c>
      <c r="C272" s="135"/>
      <c r="D272" s="135"/>
      <c r="E272" s="135"/>
      <c r="F272" s="135"/>
      <c r="G272" s="135"/>
      <c r="H272" s="136"/>
      <c r="I272"/>
      <c r="J272"/>
      <c r="Q272"/>
    </row>
    <row r="273" spans="1:17" ht="19.899999999999999" customHeight="1" thickBot="1" x14ac:dyDescent="0.4">
      <c r="A273" s="17" t="s">
        <v>6</v>
      </c>
      <c r="B273" s="131" t="s">
        <v>1321</v>
      </c>
      <c r="C273" s="132"/>
      <c r="D273" s="132"/>
      <c r="E273" s="132"/>
      <c r="F273" s="132"/>
      <c r="G273" s="132"/>
      <c r="H273" s="133"/>
      <c r="I273"/>
      <c r="J273"/>
      <c r="Q273"/>
    </row>
    <row r="274" spans="1:17" ht="26.25" customHeight="1" thickBot="1" x14ac:dyDescent="0.4">
      <c r="B274" s="50"/>
      <c r="C274" s="59" t="s">
        <v>1209</v>
      </c>
      <c r="D274" s="60" t="s">
        <v>1210</v>
      </c>
      <c r="E274" s="60" t="s">
        <v>1212</v>
      </c>
      <c r="F274" s="60" t="s">
        <v>1211</v>
      </c>
      <c r="G274" s="68" t="s">
        <v>35</v>
      </c>
      <c r="H274" s="26" t="s">
        <v>1299</v>
      </c>
      <c r="I274"/>
      <c r="J274"/>
      <c r="K274"/>
      <c r="L274"/>
      <c r="M274"/>
      <c r="N274"/>
      <c r="O274"/>
    </row>
    <row r="275" spans="1:17" ht="30" customHeight="1" x14ac:dyDescent="0.35">
      <c r="B275" s="52" t="s">
        <v>1224</v>
      </c>
      <c r="C275" s="23">
        <f>COUNTIFS(Data!D:D,stats!K275,Data!S:S,stats!B275)</f>
        <v>34</v>
      </c>
      <c r="D275" s="6">
        <f>COUNTIFS(Data!D:D,stats!L275,Data!S:S,stats!B275)</f>
        <v>0</v>
      </c>
      <c r="E275" s="6">
        <f>COUNTIFS(Data!D:D,stats!M275,Data!S:S,stats!B275)</f>
        <v>0</v>
      </c>
      <c r="F275" s="6">
        <f>COUNTIFS(Data!D:D,stats!N275,Data!S:S,stats!B275)</f>
        <v>1</v>
      </c>
      <c r="G275" s="24">
        <f>COUNTIFS(Data!D:D,stats!O275,Data!S:S,stats!B275)</f>
        <v>10</v>
      </c>
      <c r="H275" s="27">
        <f>SUM(C275:G275)</f>
        <v>45</v>
      </c>
      <c r="I275"/>
      <c r="J275"/>
      <c r="K275" s="9" t="s">
        <v>1209</v>
      </c>
      <c r="L275" s="9" t="s">
        <v>1210</v>
      </c>
      <c r="M275" s="9" t="s">
        <v>1212</v>
      </c>
      <c r="N275" s="9" t="s">
        <v>1211</v>
      </c>
      <c r="O275" s="9" t="s">
        <v>35</v>
      </c>
    </row>
    <row r="276" spans="1:17" ht="30" customHeight="1" x14ac:dyDescent="0.35">
      <c r="B276" s="37" t="s">
        <v>1267</v>
      </c>
      <c r="C276" s="11">
        <f>COUNTIFS(Data!D:D,stats!K276,Data!S:S,stats!B276)</f>
        <v>7</v>
      </c>
      <c r="D276" s="3">
        <f>COUNTIFS(Data!D:D,stats!L276,Data!S:S,stats!B276)</f>
        <v>0</v>
      </c>
      <c r="E276" s="3">
        <f>COUNTIFS(Data!D:D,stats!M276,Data!S:S,stats!B276)</f>
        <v>0</v>
      </c>
      <c r="F276" s="3">
        <f>COUNTIFS(Data!D:D,stats!N276,Data!S:S,stats!B276)</f>
        <v>1</v>
      </c>
      <c r="G276" s="25">
        <f>COUNTIFS(Data!D:D,stats!O276,Data!S:S,stats!B276)</f>
        <v>5</v>
      </c>
      <c r="H276" s="27">
        <f t="shared" ref="H276:H282" si="21">SUM(C276:G276)</f>
        <v>13</v>
      </c>
      <c r="I276"/>
      <c r="J276"/>
      <c r="K276" s="9" t="s">
        <v>1209</v>
      </c>
      <c r="L276" s="9" t="s">
        <v>1210</v>
      </c>
      <c r="M276" s="9" t="s">
        <v>1212</v>
      </c>
      <c r="N276" s="9" t="s">
        <v>1211</v>
      </c>
      <c r="O276" s="9" t="s">
        <v>35</v>
      </c>
    </row>
    <row r="277" spans="1:17" ht="30" customHeight="1" x14ac:dyDescent="0.35">
      <c r="B277" s="37" t="s">
        <v>1221</v>
      </c>
      <c r="C277" s="11">
        <f>COUNTIFS(Data!D:D,stats!K277,Data!S:S,stats!B277)</f>
        <v>0</v>
      </c>
      <c r="D277" s="3">
        <f>COUNTIFS(Data!D:D,stats!L277,Data!S:S,stats!B277)</f>
        <v>0</v>
      </c>
      <c r="E277" s="3">
        <f>COUNTIFS(Data!D:D,stats!M277,Data!S:S,stats!B277)</f>
        <v>0</v>
      </c>
      <c r="F277" s="3">
        <f>COUNTIFS(Data!D:D,stats!N277,Data!S:S,stats!B277)</f>
        <v>0</v>
      </c>
      <c r="G277" s="25">
        <f>COUNTIFS(Data!D:D,stats!O277,Data!S:S,stats!B277)</f>
        <v>0</v>
      </c>
      <c r="H277" s="27">
        <f t="shared" si="21"/>
        <v>0</v>
      </c>
      <c r="I277"/>
      <c r="J277"/>
      <c r="K277" s="9" t="s">
        <v>1209</v>
      </c>
      <c r="L277" s="9" t="s">
        <v>1210</v>
      </c>
      <c r="M277" s="9" t="s">
        <v>1212</v>
      </c>
      <c r="N277" s="9" t="s">
        <v>1211</v>
      </c>
      <c r="O277" s="9" t="s">
        <v>35</v>
      </c>
    </row>
    <row r="278" spans="1:17" ht="30" customHeight="1" x14ac:dyDescent="0.35">
      <c r="B278" s="37" t="s">
        <v>1223</v>
      </c>
      <c r="C278" s="11">
        <f>COUNTIFS(Data!D:D,stats!K278,Data!S:S,stats!B278)</f>
        <v>9</v>
      </c>
      <c r="D278" s="3">
        <f>COUNTIFS(Data!D:D,stats!L278,Data!S:S,stats!B278)</f>
        <v>1</v>
      </c>
      <c r="E278" s="3">
        <f>COUNTIFS(Data!D:D,stats!M278,Data!S:S,stats!B278)</f>
        <v>0</v>
      </c>
      <c r="F278" s="3">
        <f>COUNTIFS(Data!D:D,stats!N278,Data!S:S,stats!B278)</f>
        <v>0</v>
      </c>
      <c r="G278" s="25">
        <f>COUNTIFS(Data!D:D,stats!O278,Data!S:S,stats!B278)</f>
        <v>1</v>
      </c>
      <c r="H278" s="27">
        <f t="shared" si="21"/>
        <v>11</v>
      </c>
      <c r="I278"/>
      <c r="J278"/>
      <c r="K278" s="9" t="s">
        <v>1209</v>
      </c>
      <c r="L278" s="9" t="s">
        <v>1210</v>
      </c>
      <c r="M278" s="9" t="s">
        <v>1212</v>
      </c>
      <c r="N278" s="9" t="s">
        <v>1211</v>
      </c>
      <c r="O278" s="9" t="s">
        <v>35</v>
      </c>
    </row>
    <row r="279" spans="1:17" ht="30" customHeight="1" x14ac:dyDescent="0.35">
      <c r="B279" s="37" t="s">
        <v>1222</v>
      </c>
      <c r="C279" s="11">
        <f>COUNTIFS(Data!D:D,stats!K279,Data!S:S,stats!B279)</f>
        <v>0</v>
      </c>
      <c r="D279" s="3">
        <f>COUNTIFS(Data!D:D,stats!L279,Data!S:S,stats!B279)</f>
        <v>0</v>
      </c>
      <c r="E279" s="3">
        <f>COUNTIFS(Data!D:D,stats!M279,Data!S:S,stats!B279)</f>
        <v>0</v>
      </c>
      <c r="F279" s="3">
        <f>COUNTIFS(Data!D:D,stats!N279,Data!S:S,stats!B279)</f>
        <v>0</v>
      </c>
      <c r="G279" s="25">
        <f>COUNTIFS(Data!D:D,stats!O279,Data!S:S,stats!B279)</f>
        <v>0</v>
      </c>
      <c r="H279" s="27">
        <f t="shared" si="21"/>
        <v>0</v>
      </c>
      <c r="I279"/>
      <c r="J279"/>
      <c r="K279" s="9" t="s">
        <v>1209</v>
      </c>
      <c r="L279" s="9" t="s">
        <v>1210</v>
      </c>
      <c r="M279" s="9" t="s">
        <v>1212</v>
      </c>
      <c r="N279" s="9" t="s">
        <v>1211</v>
      </c>
      <c r="O279" s="9" t="s">
        <v>35</v>
      </c>
    </row>
    <row r="280" spans="1:17" ht="30" customHeight="1" x14ac:dyDescent="0.35">
      <c r="B280" s="37" t="s">
        <v>1225</v>
      </c>
      <c r="C280" s="11">
        <f>COUNTIFS(Data!D:D,stats!K280,Data!S:S,stats!B280)</f>
        <v>0</v>
      </c>
      <c r="D280" s="3">
        <f>COUNTIFS(Data!D:D,stats!L280,Data!S:S,stats!B280)</f>
        <v>0</v>
      </c>
      <c r="E280" s="3">
        <f>COUNTIFS(Data!D:D,stats!M280,Data!S:S,stats!B280)</f>
        <v>0</v>
      </c>
      <c r="F280" s="3">
        <f>COUNTIFS(Data!D:D,stats!N280,Data!S:S,stats!B280)</f>
        <v>2</v>
      </c>
      <c r="G280" s="25">
        <f>COUNTIFS(Data!D:D,stats!O280,Data!S:S,stats!B280)</f>
        <v>0</v>
      </c>
      <c r="H280" s="27">
        <f t="shared" si="21"/>
        <v>2</v>
      </c>
      <c r="I280"/>
      <c r="J280"/>
      <c r="K280" s="9" t="s">
        <v>1209</v>
      </c>
      <c r="L280" s="9" t="s">
        <v>1210</v>
      </c>
      <c r="M280" s="9" t="s">
        <v>1212</v>
      </c>
      <c r="N280" s="9" t="s">
        <v>1211</v>
      </c>
      <c r="O280" s="9" t="s">
        <v>35</v>
      </c>
    </row>
    <row r="281" spans="1:17" ht="30" customHeight="1" x14ac:dyDescent="0.35">
      <c r="B281" s="37" t="s">
        <v>1226</v>
      </c>
      <c r="C281" s="11">
        <f>COUNTIFS(Data!D:D,stats!K281,Data!S:S,stats!B281)</f>
        <v>4</v>
      </c>
      <c r="D281" s="3">
        <f>COUNTIFS(Data!D:D,stats!L281,Data!S:S,stats!B281)</f>
        <v>0</v>
      </c>
      <c r="E281" s="3">
        <f>COUNTIFS(Data!D:D,stats!M281,Data!S:S,stats!B281)</f>
        <v>0</v>
      </c>
      <c r="F281" s="3">
        <f>COUNTIFS(Data!D:D,stats!N281,Data!S:S,stats!B281)</f>
        <v>0</v>
      </c>
      <c r="G281" s="25">
        <f>COUNTIFS(Data!D:D,stats!O281,Data!S:S,stats!B281)</f>
        <v>0</v>
      </c>
      <c r="H281" s="27">
        <f t="shared" si="21"/>
        <v>4</v>
      </c>
      <c r="I281"/>
      <c r="J281"/>
      <c r="K281" s="9" t="s">
        <v>1209</v>
      </c>
      <c r="L281" s="9" t="s">
        <v>1210</v>
      </c>
      <c r="M281" s="9" t="s">
        <v>1212</v>
      </c>
      <c r="N281" s="9" t="s">
        <v>1211</v>
      </c>
      <c r="O281" s="9" t="s">
        <v>35</v>
      </c>
    </row>
    <row r="282" spans="1:17" ht="30" customHeight="1" thickBot="1" x14ac:dyDescent="0.4">
      <c r="B282" s="39" t="s">
        <v>35</v>
      </c>
      <c r="C282" s="34">
        <f>COUNTIFS(Data!D:D,stats!K282,Data!S:S,stats!B282)</f>
        <v>89</v>
      </c>
      <c r="D282" s="30">
        <f>COUNTIFS(Data!D:D,stats!L282,Data!S:S,stats!B282)</f>
        <v>23</v>
      </c>
      <c r="E282" s="30">
        <f>COUNTIFS(Data!D:D,stats!M282,Data!S:S,stats!B282)</f>
        <v>2</v>
      </c>
      <c r="F282" s="30">
        <f>COUNTIFS(Data!D:D,stats!N282,Data!S:S,stats!B282)</f>
        <v>8</v>
      </c>
      <c r="G282" s="31">
        <f>COUNTIFS(Data!D:D,stats!O282,Data!S:S,stats!B282)</f>
        <v>0</v>
      </c>
      <c r="H282" s="42">
        <f t="shared" si="21"/>
        <v>122</v>
      </c>
      <c r="I282"/>
      <c r="J282"/>
      <c r="K282" s="9" t="s">
        <v>1209</v>
      </c>
      <c r="L282" s="9" t="s">
        <v>1210</v>
      </c>
      <c r="M282" s="9" t="s">
        <v>1212</v>
      </c>
      <c r="N282" s="9" t="s">
        <v>1211</v>
      </c>
      <c r="O282" s="9" t="s">
        <v>35</v>
      </c>
    </row>
    <row r="283" spans="1:17" ht="30" customHeight="1" thickBot="1" x14ac:dyDescent="0.4">
      <c r="B283" s="26" t="s">
        <v>1299</v>
      </c>
      <c r="C283" s="35">
        <f t="shared" ref="C283:H283" si="22">SUM(C275:C282)</f>
        <v>143</v>
      </c>
      <c r="D283" s="32">
        <f t="shared" si="22"/>
        <v>24</v>
      </c>
      <c r="E283" s="32">
        <f t="shared" si="22"/>
        <v>2</v>
      </c>
      <c r="F283" s="32">
        <f t="shared" si="22"/>
        <v>12</v>
      </c>
      <c r="G283" s="36">
        <f t="shared" si="22"/>
        <v>16</v>
      </c>
      <c r="H283" s="2">
        <f t="shared" si="22"/>
        <v>197</v>
      </c>
      <c r="I283"/>
      <c r="J283"/>
      <c r="K283"/>
      <c r="L283"/>
      <c r="M283"/>
      <c r="N283"/>
      <c r="O283"/>
    </row>
    <row r="284" spans="1:17" ht="40.15" customHeight="1" thickBot="1" x14ac:dyDescent="0.4">
      <c r="B284" s="137" t="s">
        <v>1300</v>
      </c>
      <c r="C284" s="138"/>
      <c r="D284" s="138"/>
      <c r="E284" s="138"/>
      <c r="F284" s="138"/>
      <c r="G284" s="138"/>
      <c r="H284" s="138"/>
      <c r="I284"/>
      <c r="J284"/>
    </row>
    <row r="285" spans="1:17" ht="19.899999999999999" customHeight="1" thickBot="1" x14ac:dyDescent="0.4"/>
    <row r="286" spans="1:17" ht="17" customHeight="1" thickBot="1" x14ac:dyDescent="0.4">
      <c r="A286" s="17">
        <v>16</v>
      </c>
      <c r="B286" s="134" t="s">
        <v>1340</v>
      </c>
      <c r="C286" s="135"/>
      <c r="D286" s="135"/>
      <c r="E286" s="135"/>
      <c r="F286" s="135"/>
      <c r="G286" s="135"/>
      <c r="H286" s="136"/>
      <c r="I286"/>
      <c r="J286"/>
    </row>
    <row r="287" spans="1:17" ht="19.899999999999999" customHeight="1" thickBot="1" x14ac:dyDescent="0.4">
      <c r="A287" s="17" t="s">
        <v>6</v>
      </c>
      <c r="B287" s="143" t="s">
        <v>1322</v>
      </c>
      <c r="C287" s="144"/>
      <c r="D287" s="144"/>
      <c r="E287" s="144"/>
      <c r="F287" s="144"/>
      <c r="G287" s="144"/>
      <c r="H287" s="145"/>
      <c r="I287"/>
      <c r="J287"/>
    </row>
    <row r="288" spans="1:17" ht="30" customHeight="1" thickBot="1" x14ac:dyDescent="0.4">
      <c r="B288" s="50"/>
      <c r="C288" s="59" t="s">
        <v>1209</v>
      </c>
      <c r="D288" s="60" t="s">
        <v>1210</v>
      </c>
      <c r="E288" s="60" t="s">
        <v>1212</v>
      </c>
      <c r="F288" s="60" t="s">
        <v>1211</v>
      </c>
      <c r="G288" s="68" t="s">
        <v>35</v>
      </c>
      <c r="H288" s="26" t="s">
        <v>1299</v>
      </c>
      <c r="I288"/>
      <c r="J288"/>
      <c r="K288"/>
      <c r="L288"/>
      <c r="M288"/>
      <c r="N288"/>
      <c r="O288"/>
    </row>
    <row r="289" spans="1:15" ht="30" customHeight="1" x14ac:dyDescent="0.35">
      <c r="B289" s="52" t="s">
        <v>1227</v>
      </c>
      <c r="C289" s="23">
        <f>COUNTIFS(Data!D:D,stats!K289,Data!Y:Y,B289)</f>
        <v>3</v>
      </c>
      <c r="D289" s="6">
        <f>COUNTIFS(Data!D:D,stats!L289,Data!Y:Y,B289)</f>
        <v>4</v>
      </c>
      <c r="E289" s="6">
        <f>COUNTIFS(Data!D:D,stats!M289,Data!Y:Y,B289)</f>
        <v>1</v>
      </c>
      <c r="F289" s="6">
        <f>COUNTIFS(Data!D:D,stats!N289,Data!Y:Y,B289)</f>
        <v>0</v>
      </c>
      <c r="G289" s="24">
        <f>COUNTIFS(Data!D:D,stats!O289,Data!Y:Y,B289)</f>
        <v>0</v>
      </c>
      <c r="H289" s="27">
        <f>SUM(A289:G289)</f>
        <v>8</v>
      </c>
      <c r="I289"/>
      <c r="J289"/>
      <c r="K289" s="9" t="s">
        <v>1209</v>
      </c>
      <c r="L289" s="9" t="s">
        <v>1210</v>
      </c>
      <c r="M289" s="9" t="s">
        <v>1212</v>
      </c>
      <c r="N289" s="9" t="s">
        <v>1211</v>
      </c>
      <c r="O289" s="9" t="s">
        <v>35</v>
      </c>
    </row>
    <row r="290" spans="1:15" ht="30" customHeight="1" x14ac:dyDescent="0.35">
      <c r="B290" s="37" t="s">
        <v>871</v>
      </c>
      <c r="C290" s="11">
        <f>COUNTIFS(Data!D:D,stats!K290,Data!Y:Y,B290)</f>
        <v>49</v>
      </c>
      <c r="D290" s="3">
        <f>COUNTIFS(Data!D:D,stats!L290,Data!Y:Y,B290)</f>
        <v>6</v>
      </c>
      <c r="E290" s="3">
        <f>COUNTIFS(Data!D:D,stats!M290,Data!Y:Y,B290)</f>
        <v>1</v>
      </c>
      <c r="F290" s="3">
        <f>COUNTIFS(Data!D:D,stats!N290,Data!Y:Y,B290)</f>
        <v>4</v>
      </c>
      <c r="G290" s="25">
        <f>COUNTIFS(Data!D:D,stats!O290,Data!Y:Y,B290)</f>
        <v>0</v>
      </c>
      <c r="H290" s="27">
        <f>SUM(A290:G290)</f>
        <v>60</v>
      </c>
      <c r="I290"/>
      <c r="J290"/>
      <c r="K290" s="9" t="s">
        <v>1209</v>
      </c>
      <c r="L290" s="9" t="s">
        <v>1210</v>
      </c>
      <c r="M290" s="9" t="s">
        <v>1212</v>
      </c>
      <c r="N290" s="9" t="s">
        <v>1211</v>
      </c>
      <c r="O290" s="9" t="s">
        <v>35</v>
      </c>
    </row>
    <row r="291" spans="1:15" ht="30" customHeight="1" x14ac:dyDescent="0.35">
      <c r="B291" s="37" t="s">
        <v>1252</v>
      </c>
      <c r="C291" s="11">
        <f>COUNTIFS(Data!D:D,stats!K291,Data!Y:Y,B291)</f>
        <v>83</v>
      </c>
      <c r="D291" s="3">
        <f>COUNTIFS(Data!D:D,stats!L291,Data!Y:Y,B291)</f>
        <v>14</v>
      </c>
      <c r="E291" s="3">
        <f>COUNTIFS(Data!D:D,stats!M291,Data!Y:Y,B291)</f>
        <v>0</v>
      </c>
      <c r="F291" s="3">
        <f>COUNTIFS(Data!D:D,stats!N291,Data!Y:Y,B291)</f>
        <v>8</v>
      </c>
      <c r="G291" s="25">
        <f>COUNTIFS(Data!D:D,stats!O291,Data!Y:Y,B291)</f>
        <v>1</v>
      </c>
      <c r="H291" s="27">
        <f>SUM(A291:G291)</f>
        <v>106</v>
      </c>
      <c r="I291"/>
      <c r="J291"/>
      <c r="K291" s="9" t="s">
        <v>1209</v>
      </c>
      <c r="L291" s="9" t="s">
        <v>1210</v>
      </c>
      <c r="M291" s="9" t="s">
        <v>1212</v>
      </c>
      <c r="N291" s="9" t="s">
        <v>1211</v>
      </c>
      <c r="O291" s="9" t="s">
        <v>35</v>
      </c>
    </row>
    <row r="292" spans="1:15" ht="30" customHeight="1" thickBot="1" x14ac:dyDescent="0.4">
      <c r="B292" s="53" t="s">
        <v>35</v>
      </c>
      <c r="C292" s="34">
        <f>COUNTIFS(Data!D:D,stats!K292,Data!Y:Y,B292)</f>
        <v>8</v>
      </c>
      <c r="D292" s="30">
        <f>COUNTIFS(Data!D:D,stats!L292,Data!Y:Y,B292)</f>
        <v>0</v>
      </c>
      <c r="E292" s="30">
        <f>COUNTIFS(Data!D:D,stats!M292,Data!Y:Y,B292)</f>
        <v>0</v>
      </c>
      <c r="F292" s="30">
        <f>COUNTIFS(Data!D:D,stats!N292,Data!Y:Y,B292)</f>
        <v>0</v>
      </c>
      <c r="G292" s="31">
        <f>COUNTIFS(Data!D:D,stats!O292,Data!Y:Y,B292)</f>
        <v>15</v>
      </c>
      <c r="H292" s="42">
        <f>SUM(A292:G292)</f>
        <v>23</v>
      </c>
      <c r="I292"/>
      <c r="J292"/>
      <c r="K292" s="9" t="s">
        <v>1209</v>
      </c>
      <c r="L292" s="9" t="s">
        <v>1210</v>
      </c>
      <c r="M292" s="9" t="s">
        <v>1212</v>
      </c>
      <c r="N292" s="9" t="s">
        <v>1211</v>
      </c>
      <c r="O292" s="9" t="s">
        <v>35</v>
      </c>
    </row>
    <row r="293" spans="1:15" ht="30" customHeight="1" thickBot="1" x14ac:dyDescent="0.4">
      <c r="B293" s="26" t="s">
        <v>1299</v>
      </c>
      <c r="C293" s="35">
        <f t="shared" ref="C293:H293" si="23">SUM(C289:C292)</f>
        <v>143</v>
      </c>
      <c r="D293" s="32">
        <f t="shared" si="23"/>
        <v>24</v>
      </c>
      <c r="E293" s="32">
        <f t="shared" si="23"/>
        <v>2</v>
      </c>
      <c r="F293" s="32">
        <f t="shared" si="23"/>
        <v>12</v>
      </c>
      <c r="G293" s="36">
        <f t="shared" si="23"/>
        <v>16</v>
      </c>
      <c r="H293" s="2">
        <f t="shared" si="23"/>
        <v>197</v>
      </c>
      <c r="I293"/>
      <c r="J293"/>
      <c r="K293"/>
      <c r="L293"/>
      <c r="M293"/>
      <c r="N293"/>
      <c r="O293"/>
    </row>
    <row r="294" spans="1:15" ht="40.15" customHeight="1" thickBot="1" x14ac:dyDescent="0.4">
      <c r="B294" s="137" t="s">
        <v>1300</v>
      </c>
      <c r="C294" s="138"/>
      <c r="D294" s="138"/>
      <c r="E294" s="138"/>
      <c r="F294" s="138"/>
      <c r="G294" s="138"/>
      <c r="H294" s="139"/>
      <c r="I294"/>
      <c r="J294"/>
    </row>
    <row r="295" spans="1:15" ht="19.899999999999999" customHeight="1" thickBot="1" x14ac:dyDescent="0.4"/>
    <row r="296" spans="1:15" ht="40.15" customHeight="1" thickBot="1" x14ac:dyDescent="0.4">
      <c r="A296" s="17">
        <v>17</v>
      </c>
      <c r="B296" s="134" t="s">
        <v>1340</v>
      </c>
      <c r="C296" s="135"/>
      <c r="D296" s="135"/>
      <c r="E296" s="135"/>
      <c r="F296" s="135"/>
      <c r="G296" s="135"/>
      <c r="H296" s="136"/>
      <c r="I296"/>
      <c r="J296"/>
    </row>
    <row r="297" spans="1:15" ht="19.899999999999999" customHeight="1" thickBot="1" x14ac:dyDescent="0.4">
      <c r="A297" s="17" t="s">
        <v>6</v>
      </c>
      <c r="B297" s="131" t="s">
        <v>1307</v>
      </c>
      <c r="C297" s="132"/>
      <c r="D297" s="132"/>
      <c r="E297" s="132"/>
      <c r="F297" s="132"/>
      <c r="G297" s="132"/>
      <c r="H297" s="133"/>
      <c r="I297"/>
      <c r="J297"/>
    </row>
    <row r="298" spans="1:15" ht="30" customHeight="1" thickBot="1" x14ac:dyDescent="0.4">
      <c r="B298" s="50"/>
      <c r="C298" s="59" t="s">
        <v>1209</v>
      </c>
      <c r="D298" s="60" t="s">
        <v>1210</v>
      </c>
      <c r="E298" s="60" t="s">
        <v>1212</v>
      </c>
      <c r="F298" s="60" t="s">
        <v>1211</v>
      </c>
      <c r="G298" s="68" t="s">
        <v>35</v>
      </c>
      <c r="H298" s="26" t="s">
        <v>1299</v>
      </c>
      <c r="I298"/>
      <c r="J298"/>
      <c r="K298"/>
      <c r="L298" s="10"/>
      <c r="M298"/>
      <c r="N298"/>
      <c r="O298"/>
    </row>
    <row r="299" spans="1:15" ht="19.899999999999999" customHeight="1" x14ac:dyDescent="0.35">
      <c r="B299" s="52" t="s">
        <v>369</v>
      </c>
      <c r="C299" s="23">
        <f>COUNTIFS(Data!D:D,stats!K299,Data!K:K,B299)</f>
        <v>133</v>
      </c>
      <c r="D299" s="6">
        <f>COUNTIFS(Data!D:D,stats!L299,Data!K:K,B299)</f>
        <v>23</v>
      </c>
      <c r="E299" s="6">
        <f>COUNTIFS(Data!D:D,stats!M299,Data!K:K,B299)</f>
        <v>2</v>
      </c>
      <c r="F299" s="6">
        <f>COUNTIFS(Data!D:D,stats!N299,Data!K:K,B299)</f>
        <v>8</v>
      </c>
      <c r="G299" s="24">
        <f>COUNTIFS(Data!D:D,stats!O299,Data!K:K,B299)</f>
        <v>16</v>
      </c>
      <c r="H299" s="27">
        <f>SUM(A299:G299)</f>
        <v>182</v>
      </c>
      <c r="I299"/>
      <c r="J299"/>
      <c r="K299" s="9" t="s">
        <v>1209</v>
      </c>
      <c r="L299" s="9" t="s">
        <v>1210</v>
      </c>
      <c r="M299" s="9" t="s">
        <v>1212</v>
      </c>
      <c r="N299" s="9" t="s">
        <v>1211</v>
      </c>
      <c r="O299" s="9" t="s">
        <v>35</v>
      </c>
    </row>
    <row r="300" spans="1:15" ht="19.899999999999999" customHeight="1" thickBot="1" x14ac:dyDescent="0.4">
      <c r="B300" s="39" t="s">
        <v>376</v>
      </c>
      <c r="C300" s="34">
        <f>COUNTIFS(Data!D:D,stats!K300,Data!K:K,B300)</f>
        <v>10</v>
      </c>
      <c r="D300" s="30">
        <f>COUNTIFS(Data!D:D,stats!L300,Data!K:K,B300)</f>
        <v>1</v>
      </c>
      <c r="E300" s="30">
        <f>COUNTIFS(Data!D:D,stats!M300,Data!K:K,B300)</f>
        <v>0</v>
      </c>
      <c r="F300" s="30">
        <f>COUNTIFS(Data!D:D,stats!N300,Data!K:K,B300)</f>
        <v>4</v>
      </c>
      <c r="G300" s="31">
        <f>COUNTIFS(Data!D:D,stats!O300,Data!K:K,B300)</f>
        <v>0</v>
      </c>
      <c r="H300" s="42">
        <f>SUM(A300:G300)</f>
        <v>15</v>
      </c>
      <c r="I300"/>
      <c r="J300"/>
      <c r="K300" s="9" t="s">
        <v>1209</v>
      </c>
      <c r="L300" s="9" t="s">
        <v>1210</v>
      </c>
      <c r="M300" s="9" t="s">
        <v>1212</v>
      </c>
      <c r="N300" s="9" t="s">
        <v>1211</v>
      </c>
      <c r="O300" s="9" t="s">
        <v>35</v>
      </c>
    </row>
    <row r="301" spans="1:15" ht="19.899999999999999" customHeight="1" thickBot="1" x14ac:dyDescent="0.4">
      <c r="B301" s="26" t="s">
        <v>1299</v>
      </c>
      <c r="C301" s="35">
        <f t="shared" ref="C301:H301" si="24">SUM(C299:C300)</f>
        <v>143</v>
      </c>
      <c r="D301" s="32">
        <f t="shared" si="24"/>
        <v>24</v>
      </c>
      <c r="E301" s="32">
        <f t="shared" si="24"/>
        <v>2</v>
      </c>
      <c r="F301" s="32">
        <f t="shared" si="24"/>
        <v>12</v>
      </c>
      <c r="G301" s="36">
        <f t="shared" si="24"/>
        <v>16</v>
      </c>
      <c r="H301" s="2">
        <f t="shared" si="24"/>
        <v>197</v>
      </c>
      <c r="I301"/>
      <c r="J301"/>
      <c r="K301"/>
      <c r="L301"/>
      <c r="M301"/>
      <c r="N301"/>
      <c r="O301"/>
    </row>
    <row r="302" spans="1:15" ht="40.15" customHeight="1" thickBot="1" x14ac:dyDescent="0.4">
      <c r="B302" s="137" t="s">
        <v>1300</v>
      </c>
      <c r="C302" s="138"/>
      <c r="D302" s="138"/>
      <c r="E302" s="138"/>
      <c r="F302" s="138"/>
      <c r="G302" s="138"/>
      <c r="H302" s="139"/>
      <c r="I302"/>
      <c r="J302"/>
    </row>
    <row r="303" spans="1:15" ht="19.899999999999999" customHeight="1" thickBot="1" x14ac:dyDescent="0.4"/>
    <row r="304" spans="1:15" ht="18" customHeight="1" thickBot="1" x14ac:dyDescent="0.4">
      <c r="A304" s="17">
        <v>18</v>
      </c>
      <c r="B304" s="134" t="s">
        <v>1340</v>
      </c>
      <c r="C304" s="135"/>
      <c r="D304" s="135"/>
      <c r="E304" s="135"/>
      <c r="F304" s="135"/>
      <c r="G304" s="135"/>
      <c r="H304" s="136"/>
      <c r="I304"/>
      <c r="J304"/>
    </row>
    <row r="305" spans="1:15" ht="19.899999999999999" customHeight="1" thickBot="1" x14ac:dyDescent="0.4">
      <c r="A305" s="17" t="s">
        <v>6</v>
      </c>
      <c r="B305" s="131" t="s">
        <v>1333</v>
      </c>
      <c r="C305" s="132"/>
      <c r="D305" s="132"/>
      <c r="E305" s="132"/>
      <c r="F305" s="132"/>
      <c r="G305" s="132"/>
      <c r="H305" s="133"/>
      <c r="I305"/>
    </row>
    <row r="306" spans="1:15" ht="30" customHeight="1" thickBot="1" x14ac:dyDescent="0.4">
      <c r="B306" s="50"/>
      <c r="C306" s="59" t="s">
        <v>1209</v>
      </c>
      <c r="D306" s="60" t="s">
        <v>1210</v>
      </c>
      <c r="E306" s="60" t="s">
        <v>1212</v>
      </c>
      <c r="F306" s="60" t="s">
        <v>1211</v>
      </c>
      <c r="G306" s="68" t="s">
        <v>35</v>
      </c>
      <c r="H306" s="26" t="s">
        <v>1299</v>
      </c>
      <c r="I306"/>
      <c r="K306"/>
      <c r="L306"/>
      <c r="M306"/>
      <c r="N306"/>
      <c r="O306"/>
    </row>
    <row r="307" spans="1:15" ht="19.899999999999999" customHeight="1" x14ac:dyDescent="0.35">
      <c r="B307" s="52" t="s">
        <v>367</v>
      </c>
      <c r="C307" s="23">
        <f>COUNTIFS(Data!D:D,stats!K307,Data!L:L,B307)</f>
        <v>143</v>
      </c>
      <c r="D307" s="6">
        <f>COUNTIFS(Data!D:D,stats!L307,Data!L:L,B307)</f>
        <v>24</v>
      </c>
      <c r="E307" s="6">
        <f>COUNTIFS(Data!D:D,stats!M307,Data!L:L,B307)</f>
        <v>2</v>
      </c>
      <c r="F307" s="6">
        <f>COUNTIFS(Data!D:D,stats!N307,Data!L:L,B307)</f>
        <v>12</v>
      </c>
      <c r="G307" s="24">
        <f>COUNTIFS(Data!D:D,stats!O307,Data!L:L,B307)</f>
        <v>16</v>
      </c>
      <c r="H307" s="27">
        <f>SUM(A307:G307)</f>
        <v>197</v>
      </c>
      <c r="I307"/>
      <c r="K307" s="9" t="s">
        <v>1209</v>
      </c>
      <c r="L307" s="9" t="s">
        <v>1210</v>
      </c>
      <c r="M307" s="9" t="s">
        <v>1212</v>
      </c>
      <c r="N307" s="9" t="s">
        <v>1211</v>
      </c>
      <c r="O307" s="9" t="s">
        <v>35</v>
      </c>
    </row>
    <row r="308" spans="1:15" ht="19.899999999999999" customHeight="1" thickBot="1" x14ac:dyDescent="0.4">
      <c r="B308" s="7" t="s">
        <v>368</v>
      </c>
      <c r="C308" s="11">
        <f>COUNTIFS(Data!D:D,stats!K308,Data!L:L,B308)</f>
        <v>0</v>
      </c>
      <c r="D308" s="3">
        <f>COUNTIFS(Data!D:D,stats!L308,Data!L:L,B308)</f>
        <v>0</v>
      </c>
      <c r="E308" s="3">
        <f>COUNTIFS(Data!D:D,stats!M308,Data!L:L,B308)</f>
        <v>0</v>
      </c>
      <c r="F308" s="3">
        <f>COUNTIFS(Data!D:D,stats!N308,Data!L:L,B308)</f>
        <v>0</v>
      </c>
      <c r="G308" s="25">
        <f>COUNTIFS(Data!D:D,stats!O308,Data!L:L,B308)</f>
        <v>0</v>
      </c>
      <c r="H308" s="75">
        <f>SUM(A308:G308)</f>
        <v>0</v>
      </c>
      <c r="I308"/>
      <c r="K308" s="9" t="s">
        <v>1209</v>
      </c>
      <c r="L308" s="9" t="s">
        <v>1210</v>
      </c>
      <c r="M308" s="9" t="s">
        <v>1212</v>
      </c>
      <c r="N308" s="9" t="s">
        <v>1211</v>
      </c>
      <c r="O308" s="9" t="s">
        <v>35</v>
      </c>
    </row>
    <row r="309" spans="1:15" ht="19.899999999999999" customHeight="1" thickBot="1" x14ac:dyDescent="0.4">
      <c r="B309" s="26" t="s">
        <v>1299</v>
      </c>
      <c r="C309" s="74">
        <f t="shared" ref="C309:H309" si="25">SUM(C307:C308)</f>
        <v>143</v>
      </c>
      <c r="D309" s="72">
        <f t="shared" si="25"/>
        <v>24</v>
      </c>
      <c r="E309" s="72">
        <f t="shared" si="25"/>
        <v>2</v>
      </c>
      <c r="F309" s="72">
        <f t="shared" si="25"/>
        <v>12</v>
      </c>
      <c r="G309" s="73">
        <f t="shared" si="25"/>
        <v>16</v>
      </c>
      <c r="H309" s="2">
        <f t="shared" si="25"/>
        <v>197</v>
      </c>
      <c r="I309"/>
      <c r="K309"/>
      <c r="L309"/>
      <c r="M309"/>
      <c r="N309"/>
      <c r="O309"/>
    </row>
    <row r="310" spans="1:15" ht="40.15" customHeight="1" thickBot="1" x14ac:dyDescent="0.4">
      <c r="B310" s="137" t="s">
        <v>1300</v>
      </c>
      <c r="C310" s="138"/>
      <c r="D310" s="138"/>
      <c r="E310" s="138"/>
      <c r="F310" s="138"/>
      <c r="G310" s="138"/>
      <c r="H310" s="139"/>
      <c r="I310"/>
    </row>
    <row r="311" spans="1:15" ht="19.899999999999999" customHeight="1" thickBot="1" x14ac:dyDescent="0.4"/>
    <row r="312" spans="1:15" ht="19.5" customHeight="1" thickBot="1" x14ac:dyDescent="0.4">
      <c r="A312" s="17">
        <v>19</v>
      </c>
      <c r="B312" s="134" t="s">
        <v>1340</v>
      </c>
      <c r="C312" s="135"/>
      <c r="D312" s="135"/>
      <c r="E312" s="135"/>
      <c r="F312" s="135"/>
      <c r="G312" s="135"/>
      <c r="H312" s="136"/>
      <c r="I312"/>
    </row>
    <row r="313" spans="1:15" ht="19.899999999999999" customHeight="1" thickBot="1" x14ac:dyDescent="0.4">
      <c r="A313" s="17" t="s">
        <v>6</v>
      </c>
      <c r="B313" s="131" t="s">
        <v>1323</v>
      </c>
      <c r="C313" s="132"/>
      <c r="D313" s="132"/>
      <c r="E313" s="132"/>
      <c r="F313" s="132"/>
      <c r="G313" s="132"/>
      <c r="H313" s="133"/>
      <c r="I313"/>
    </row>
    <row r="314" spans="1:15" ht="30" customHeight="1" thickBot="1" x14ac:dyDescent="0.4">
      <c r="B314" s="50"/>
      <c r="C314" s="59" t="s">
        <v>1209</v>
      </c>
      <c r="D314" s="60" t="s">
        <v>1210</v>
      </c>
      <c r="E314" s="60" t="s">
        <v>1212</v>
      </c>
      <c r="F314" s="60" t="s">
        <v>1211</v>
      </c>
      <c r="G314" s="68" t="s">
        <v>35</v>
      </c>
      <c r="H314" s="26" t="s">
        <v>1299</v>
      </c>
      <c r="I314"/>
      <c r="K314"/>
      <c r="L314"/>
      <c r="M314"/>
      <c r="N314"/>
      <c r="O314"/>
    </row>
    <row r="315" spans="1:15" ht="19.899999999999999" customHeight="1" x14ac:dyDescent="0.35">
      <c r="B315" s="52" t="s">
        <v>1219</v>
      </c>
      <c r="C315" s="23">
        <f>COUNTIFS(Data!D:D,K315,Data!J:J,stats!B315)</f>
        <v>0</v>
      </c>
      <c r="D315" s="6">
        <f>COUNTIFS(Data!D:D,L315,Data!J:J,stats!B315)</f>
        <v>0</v>
      </c>
      <c r="E315" s="6">
        <f>COUNTIFS(Data!D:D,M315,Data!J:J,stats!B315)</f>
        <v>0</v>
      </c>
      <c r="F315" s="6">
        <f>COUNTIFS(Data!D:D,N315,Data!J:J,stats!B315)</f>
        <v>0</v>
      </c>
      <c r="G315" s="24">
        <f>COUNTIFS(Data!D:D,O315,Data!J:J,stats!B315)</f>
        <v>0</v>
      </c>
      <c r="H315" s="27">
        <f t="shared" ref="H315:H320" si="26">SUM(C315:G315)</f>
        <v>0</v>
      </c>
      <c r="I315"/>
      <c r="K315" s="9" t="s">
        <v>1209</v>
      </c>
      <c r="L315" s="9" t="s">
        <v>1210</v>
      </c>
      <c r="M315" s="9" t="s">
        <v>1212</v>
      </c>
      <c r="N315" s="9" t="s">
        <v>1211</v>
      </c>
      <c r="O315" s="9" t="s">
        <v>35</v>
      </c>
    </row>
    <row r="316" spans="1:15" ht="19.899999999999999" customHeight="1" x14ac:dyDescent="0.35">
      <c r="B316" s="37" t="s">
        <v>1301</v>
      </c>
      <c r="C316" s="11">
        <f>COUNTIFS(Data!D:D,K316,Data!J:J,stats!B316)</f>
        <v>50</v>
      </c>
      <c r="D316" s="3">
        <f>COUNTIFS(Data!D:D,L316,Data!J:J,stats!B316)</f>
        <v>11</v>
      </c>
      <c r="E316" s="3">
        <f>COUNTIFS(Data!D:D,M316,Data!J:J,stats!B316)</f>
        <v>2</v>
      </c>
      <c r="F316" s="3">
        <f>COUNTIFS(Data!D:D,N316,Data!J:J,stats!B316)</f>
        <v>1</v>
      </c>
      <c r="G316" s="25">
        <f>COUNTIFS(Data!D:D,O316,Data!J:J,stats!B316)</f>
        <v>0</v>
      </c>
      <c r="H316" s="27">
        <f t="shared" si="26"/>
        <v>64</v>
      </c>
      <c r="I316"/>
      <c r="K316" s="9" t="s">
        <v>1209</v>
      </c>
      <c r="L316" s="9" t="s">
        <v>1210</v>
      </c>
      <c r="M316" s="9" t="s">
        <v>1212</v>
      </c>
      <c r="N316" s="9" t="s">
        <v>1211</v>
      </c>
      <c r="O316" s="9" t="s">
        <v>35</v>
      </c>
    </row>
    <row r="317" spans="1:15" ht="19.899999999999999" customHeight="1" x14ac:dyDescent="0.35">
      <c r="B317" s="37" t="s">
        <v>1302</v>
      </c>
      <c r="C317" s="11">
        <f>COUNTIFS(Data!D:D,K317,Data!J:J,stats!B317)</f>
        <v>10</v>
      </c>
      <c r="D317" s="3">
        <f>COUNTIFS(Data!D:D,L317,Data!J:J,stats!B317)</f>
        <v>0</v>
      </c>
      <c r="E317" s="3">
        <f>COUNTIFS(Data!D:D,M317,Data!J:J,stats!B317)</f>
        <v>0</v>
      </c>
      <c r="F317" s="3">
        <f>COUNTIFS(Data!D:D,N317,Data!J:J,stats!B317)</f>
        <v>1</v>
      </c>
      <c r="G317" s="25">
        <f>COUNTIFS(Data!D:D,O317,Data!J:J,stats!B317)</f>
        <v>0</v>
      </c>
      <c r="H317" s="27">
        <f t="shared" si="26"/>
        <v>11</v>
      </c>
      <c r="I317"/>
      <c r="K317" s="9" t="s">
        <v>1209</v>
      </c>
      <c r="L317" s="9" t="s">
        <v>1210</v>
      </c>
      <c r="M317" s="9" t="s">
        <v>1212</v>
      </c>
      <c r="N317" s="9" t="s">
        <v>1211</v>
      </c>
      <c r="O317" s="9" t="s">
        <v>35</v>
      </c>
    </row>
    <row r="318" spans="1:15" ht="19.899999999999999" customHeight="1" x14ac:dyDescent="0.35">
      <c r="B318" s="37" t="s">
        <v>1303</v>
      </c>
      <c r="C318" s="11">
        <f>COUNTIFS(Data!D:D,K318,Data!J:J,stats!B318)</f>
        <v>4</v>
      </c>
      <c r="D318" s="3">
        <f>COUNTIFS(Data!D:D,L318,Data!J:J,stats!B318)</f>
        <v>0</v>
      </c>
      <c r="E318" s="3">
        <f>COUNTIFS(Data!D:D,M318,Data!J:J,stats!B318)</f>
        <v>0</v>
      </c>
      <c r="F318" s="3">
        <f>COUNTIFS(Data!D:D,N318,Data!J:J,stats!B318)</f>
        <v>0</v>
      </c>
      <c r="G318" s="25">
        <f>COUNTIFS(Data!D:D,O318,Data!J:J,stats!B318)</f>
        <v>0</v>
      </c>
      <c r="H318" s="27">
        <f t="shared" si="26"/>
        <v>4</v>
      </c>
      <c r="I318"/>
      <c r="K318" s="9" t="s">
        <v>1209</v>
      </c>
      <c r="L318" s="9" t="s">
        <v>1210</v>
      </c>
      <c r="M318" s="9" t="s">
        <v>1212</v>
      </c>
      <c r="N318" s="9" t="s">
        <v>1211</v>
      </c>
      <c r="O318" s="9" t="s">
        <v>35</v>
      </c>
    </row>
    <row r="319" spans="1:15" ht="19.899999999999999" customHeight="1" x14ac:dyDescent="0.35">
      <c r="B319" s="37" t="s">
        <v>1218</v>
      </c>
      <c r="C319" s="11">
        <f>COUNTIFS(Data!D:D,K319,Data!J:J,stats!B319)</f>
        <v>14</v>
      </c>
      <c r="D319" s="3">
        <f>COUNTIFS(Data!D:D,L319,Data!J:J,stats!B319)</f>
        <v>0</v>
      </c>
      <c r="E319" s="3">
        <f>COUNTIFS(Data!D:D,M319,Data!J:J,stats!B319)</f>
        <v>0</v>
      </c>
      <c r="F319" s="3">
        <f>COUNTIFS(Data!D:D,N319,Data!J:J,stats!B319)</f>
        <v>0</v>
      </c>
      <c r="G319" s="25">
        <f>COUNTIFS(Data!D:D,O319,Data!J:J,stats!B319)</f>
        <v>0</v>
      </c>
      <c r="H319" s="27">
        <f t="shared" si="26"/>
        <v>14</v>
      </c>
      <c r="I319"/>
      <c r="K319" s="9" t="s">
        <v>1209</v>
      </c>
      <c r="L319" s="9" t="s">
        <v>1210</v>
      </c>
      <c r="M319" s="9" t="s">
        <v>1212</v>
      </c>
      <c r="N319" s="9" t="s">
        <v>1211</v>
      </c>
      <c r="O319" s="9" t="s">
        <v>35</v>
      </c>
    </row>
    <row r="320" spans="1:15" ht="19.899999999999999" customHeight="1" thickBot="1" x14ac:dyDescent="0.4">
      <c r="B320" s="39" t="s">
        <v>35</v>
      </c>
      <c r="C320" s="34">
        <f>COUNTIFS(Data!D:D,K320,Data!J:J,stats!B320)</f>
        <v>65</v>
      </c>
      <c r="D320" s="30">
        <f>COUNTIFS(Data!D:D,L320,Data!J:J,stats!B320)</f>
        <v>13</v>
      </c>
      <c r="E320" s="30">
        <f>COUNTIFS(Data!D:D,M320,Data!J:J,stats!B320)</f>
        <v>0</v>
      </c>
      <c r="F320" s="30">
        <f>COUNTIFS(Data!D:D,N320,Data!J:J,stats!B320)</f>
        <v>10</v>
      </c>
      <c r="G320" s="31">
        <f>COUNTIFS(Data!D:D,O320,Data!J:J,stats!B320)</f>
        <v>16</v>
      </c>
      <c r="H320" s="42">
        <f t="shared" si="26"/>
        <v>104</v>
      </c>
      <c r="I320"/>
      <c r="K320" s="9" t="s">
        <v>1209</v>
      </c>
      <c r="L320" s="9" t="s">
        <v>1210</v>
      </c>
      <c r="M320" s="9" t="s">
        <v>1212</v>
      </c>
      <c r="N320" s="9" t="s">
        <v>1211</v>
      </c>
      <c r="O320" s="9" t="s">
        <v>35</v>
      </c>
    </row>
    <row r="321" spans="1:15" ht="19.899999999999999" customHeight="1" thickBot="1" x14ac:dyDescent="0.4">
      <c r="B321" s="26" t="s">
        <v>1299</v>
      </c>
      <c r="C321" s="35">
        <f t="shared" ref="C321:H321" si="27">SUM(C315:C320)</f>
        <v>143</v>
      </c>
      <c r="D321" s="32">
        <f t="shared" si="27"/>
        <v>24</v>
      </c>
      <c r="E321" s="32">
        <f t="shared" si="27"/>
        <v>2</v>
      </c>
      <c r="F321" s="32">
        <f t="shared" si="27"/>
        <v>12</v>
      </c>
      <c r="G321" s="36">
        <f t="shared" si="27"/>
        <v>16</v>
      </c>
      <c r="H321" s="2">
        <f t="shared" si="27"/>
        <v>197</v>
      </c>
      <c r="I321"/>
      <c r="K321"/>
      <c r="L321"/>
      <c r="M321"/>
      <c r="N321"/>
      <c r="O321"/>
    </row>
    <row r="322" spans="1:15" ht="40.15" customHeight="1" thickBot="1" x14ac:dyDescent="0.4">
      <c r="B322" s="137" t="s">
        <v>1300</v>
      </c>
      <c r="C322" s="138"/>
      <c r="D322" s="138"/>
      <c r="E322" s="138"/>
      <c r="F322" s="138"/>
      <c r="G322" s="138"/>
      <c r="H322" s="139"/>
      <c r="I322"/>
    </row>
    <row r="323" spans="1:15" ht="19.899999999999999" customHeight="1" thickBot="1" x14ac:dyDescent="0.4"/>
    <row r="324" spans="1:15" ht="21" customHeight="1" thickBot="1" x14ac:dyDescent="0.4">
      <c r="A324" s="17">
        <v>20</v>
      </c>
      <c r="B324" s="134" t="s">
        <v>1340</v>
      </c>
      <c r="C324" s="135"/>
      <c r="D324" s="135"/>
      <c r="E324" s="135"/>
      <c r="F324" s="135"/>
      <c r="G324" s="135"/>
      <c r="H324" s="136"/>
    </row>
    <row r="325" spans="1:15" ht="19.899999999999999" customHeight="1" thickBot="1" x14ac:dyDescent="0.4">
      <c r="A325" s="17" t="s">
        <v>6</v>
      </c>
      <c r="B325" s="131" t="s">
        <v>1324</v>
      </c>
      <c r="C325" s="132"/>
      <c r="D325" s="132"/>
      <c r="E325" s="132"/>
      <c r="F325" s="132"/>
      <c r="G325" s="132"/>
      <c r="H325" s="133"/>
      <c r="I325"/>
      <c r="J325"/>
    </row>
    <row r="326" spans="1:15" ht="30" customHeight="1" thickBot="1" x14ac:dyDescent="0.4">
      <c r="B326" s="50"/>
      <c r="C326" s="58" t="s">
        <v>1209</v>
      </c>
      <c r="D326" s="60" t="s">
        <v>1210</v>
      </c>
      <c r="E326" s="60" t="s">
        <v>1212</v>
      </c>
      <c r="F326" s="60" t="s">
        <v>1211</v>
      </c>
      <c r="G326" s="68" t="s">
        <v>35</v>
      </c>
      <c r="H326" s="26" t="s">
        <v>1299</v>
      </c>
      <c r="I326"/>
      <c r="K326"/>
      <c r="L326"/>
      <c r="M326"/>
      <c r="N326"/>
      <c r="O326"/>
    </row>
    <row r="327" spans="1:15" ht="30" customHeight="1" x14ac:dyDescent="0.35">
      <c r="B327" s="52" t="s">
        <v>1217</v>
      </c>
      <c r="C327" s="23">
        <f>COUNTIFS(Data!D:D,K327,Data!N:N,stats!B327)</f>
        <v>2</v>
      </c>
      <c r="D327" s="6">
        <f>COUNTIFS(Data!D:D,L327,Data!N:N,stats!B327)</f>
        <v>0</v>
      </c>
      <c r="E327" s="6">
        <f>COUNTIFS(Data!D:D,M327,Data!N:N,stats!B327)</f>
        <v>0</v>
      </c>
      <c r="F327" s="6">
        <f>COUNTIFS(Data!D:D,N327,Data!N:N,stats!B327)</f>
        <v>0</v>
      </c>
      <c r="G327" s="24">
        <f>COUNTIFS(Data!D:D,O327,Data!N:N,stats!B327)</f>
        <v>0</v>
      </c>
      <c r="H327" s="27">
        <f t="shared" ref="H327:H336" si="28">SUM(C327:G327)</f>
        <v>2</v>
      </c>
      <c r="I327"/>
      <c r="K327" s="9" t="s">
        <v>1209</v>
      </c>
      <c r="L327" s="9" t="s">
        <v>1210</v>
      </c>
      <c r="M327" s="9" t="s">
        <v>1212</v>
      </c>
      <c r="N327" s="9" t="s">
        <v>1211</v>
      </c>
      <c r="O327" s="9" t="s">
        <v>35</v>
      </c>
    </row>
    <row r="328" spans="1:15" ht="30" customHeight="1" x14ac:dyDescent="0.35">
      <c r="B328" s="37" t="s">
        <v>373</v>
      </c>
      <c r="C328" s="11">
        <f>COUNTIFS(Data!D:D,K328,Data!N:N,stats!B328)</f>
        <v>37</v>
      </c>
      <c r="D328" s="3">
        <f>COUNTIFS(Data!D:D,L328,Data!N:N,stats!B328)</f>
        <v>12</v>
      </c>
      <c r="E328" s="3">
        <f>COUNTIFS(Data!D:D,M328,Data!N:N,stats!B328)</f>
        <v>0</v>
      </c>
      <c r="F328" s="3">
        <f>COUNTIFS(Data!D:D,N328,Data!N:N,stats!B328)</f>
        <v>1</v>
      </c>
      <c r="G328" s="25">
        <f>COUNTIFS(Data!D:D,O328,Data!N:N,stats!B328)</f>
        <v>0</v>
      </c>
      <c r="H328" s="27">
        <f t="shared" si="28"/>
        <v>50</v>
      </c>
      <c r="I328"/>
      <c r="K328" s="9" t="s">
        <v>1209</v>
      </c>
      <c r="L328" s="9" t="s">
        <v>1210</v>
      </c>
      <c r="M328" s="9" t="s">
        <v>1212</v>
      </c>
      <c r="N328" s="9" t="s">
        <v>1211</v>
      </c>
      <c r="O328" s="9" t="s">
        <v>35</v>
      </c>
    </row>
    <row r="329" spans="1:15" ht="30" customHeight="1" x14ac:dyDescent="0.35">
      <c r="B329" s="37" t="s">
        <v>1213</v>
      </c>
      <c r="C329" s="11">
        <f>COUNTIFS(Data!D:D,K329,Data!N:N,stats!B329)</f>
        <v>0</v>
      </c>
      <c r="D329" s="3">
        <f>COUNTIFS(Data!D:D,L329,Data!N:N,stats!B329)</f>
        <v>0</v>
      </c>
      <c r="E329" s="3">
        <f>COUNTIFS(Data!D:D,M329,Data!N:N,stats!B329)</f>
        <v>0</v>
      </c>
      <c r="F329" s="3">
        <f>COUNTIFS(Data!D:D,N329,Data!N:N,stats!B329)</f>
        <v>0</v>
      </c>
      <c r="G329" s="25">
        <f>COUNTIFS(Data!D:D,O329,Data!N:N,stats!B329)</f>
        <v>0</v>
      </c>
      <c r="H329" s="27">
        <f t="shared" si="28"/>
        <v>0</v>
      </c>
      <c r="I329"/>
      <c r="K329" s="9" t="s">
        <v>1209</v>
      </c>
      <c r="L329" s="9" t="s">
        <v>1210</v>
      </c>
      <c r="M329" s="9" t="s">
        <v>1212</v>
      </c>
      <c r="N329" s="9" t="s">
        <v>1211</v>
      </c>
      <c r="O329" s="9" t="s">
        <v>35</v>
      </c>
    </row>
    <row r="330" spans="1:15" ht="30" customHeight="1" x14ac:dyDescent="0.35">
      <c r="B330" s="37" t="s">
        <v>1220</v>
      </c>
      <c r="C330" s="11">
        <f>COUNTIFS(Data!D:D,K330,Data!N:N,stats!B330)</f>
        <v>0</v>
      </c>
      <c r="D330" s="3">
        <f>COUNTIFS(Data!D:D,L330,Data!N:N,stats!B330)</f>
        <v>1</v>
      </c>
      <c r="E330" s="3">
        <f>COUNTIFS(Data!D:D,M330,Data!N:N,stats!B330)</f>
        <v>0</v>
      </c>
      <c r="F330" s="3">
        <f>COUNTIFS(Data!D:D,N330,Data!N:N,stats!B330)</f>
        <v>0</v>
      </c>
      <c r="G330" s="25">
        <f>COUNTIFS(Data!D:D,O330,Data!N:N,stats!B330)</f>
        <v>0</v>
      </c>
      <c r="H330" s="27">
        <f t="shared" si="28"/>
        <v>1</v>
      </c>
      <c r="I330"/>
      <c r="K330" s="9" t="s">
        <v>1209</v>
      </c>
      <c r="L330" s="9" t="s">
        <v>1210</v>
      </c>
      <c r="M330" s="9" t="s">
        <v>1212</v>
      </c>
      <c r="N330" s="9" t="s">
        <v>1211</v>
      </c>
      <c r="O330" s="9" t="s">
        <v>35</v>
      </c>
    </row>
    <row r="331" spans="1:15" ht="30" customHeight="1" x14ac:dyDescent="0.35">
      <c r="B331" s="37" t="s">
        <v>401</v>
      </c>
      <c r="C331" s="11">
        <f>COUNTIFS(Data!D:D,K331,Data!N:N,stats!B331)</f>
        <v>3</v>
      </c>
      <c r="D331" s="3">
        <f>COUNTIFS(Data!D:D,L331,Data!N:N,stats!B331)</f>
        <v>0</v>
      </c>
      <c r="E331" s="3">
        <f>COUNTIFS(Data!D:D,M331,Data!N:N,stats!B331)</f>
        <v>1</v>
      </c>
      <c r="F331" s="3">
        <f>COUNTIFS(Data!D:D,N331,Data!N:N,stats!B331)</f>
        <v>0</v>
      </c>
      <c r="G331" s="25">
        <f>COUNTIFS(Data!D:D,O331,Data!N:N,stats!B331)</f>
        <v>0</v>
      </c>
      <c r="H331" s="27">
        <f t="shared" si="28"/>
        <v>4</v>
      </c>
      <c r="I331"/>
      <c r="K331" s="9" t="s">
        <v>1209</v>
      </c>
      <c r="L331" s="9" t="s">
        <v>1210</v>
      </c>
      <c r="M331" s="9" t="s">
        <v>1212</v>
      </c>
      <c r="N331" s="9" t="s">
        <v>1211</v>
      </c>
      <c r="O331" s="9" t="s">
        <v>35</v>
      </c>
    </row>
    <row r="332" spans="1:15" ht="30" customHeight="1" x14ac:dyDescent="0.35">
      <c r="B332" s="37" t="s">
        <v>1214</v>
      </c>
      <c r="C332" s="11">
        <f>COUNTIFS(Data!D:D,K332,Data!N:N,stats!B332)</f>
        <v>23</v>
      </c>
      <c r="D332" s="3">
        <f>COUNTIFS(Data!D:D,L332,Data!N:N,stats!B332)</f>
        <v>3</v>
      </c>
      <c r="E332" s="3">
        <f>COUNTIFS(Data!D:D,M332,Data!N:N,stats!B332)</f>
        <v>0</v>
      </c>
      <c r="F332" s="3">
        <f>COUNTIFS(Data!D:D,N332,Data!N:N,stats!B332)</f>
        <v>0</v>
      </c>
      <c r="G332" s="25">
        <f>COUNTIFS(Data!D:D,O332,Data!N:N,stats!B332)</f>
        <v>0</v>
      </c>
      <c r="H332" s="27">
        <f t="shared" si="28"/>
        <v>26</v>
      </c>
      <c r="I332"/>
      <c r="K332" s="9" t="s">
        <v>1209</v>
      </c>
      <c r="L332" s="9" t="s">
        <v>1210</v>
      </c>
      <c r="M332" s="9" t="s">
        <v>1212</v>
      </c>
      <c r="N332" s="9" t="s">
        <v>1211</v>
      </c>
      <c r="O332" s="9" t="s">
        <v>35</v>
      </c>
    </row>
    <row r="333" spans="1:15" ht="30" customHeight="1" x14ac:dyDescent="0.35">
      <c r="B333" s="37" t="s">
        <v>1216</v>
      </c>
      <c r="C333" s="11">
        <f>COUNTIFS(Data!D:D,K333,Data!N:N,stats!B333)</f>
        <v>9</v>
      </c>
      <c r="D333" s="3">
        <f>COUNTIFS(Data!D:D,L333,Data!N:N,stats!B333)</f>
        <v>0</v>
      </c>
      <c r="E333" s="3">
        <f>COUNTIFS(Data!D:D,M333,Data!N:N,stats!B333)</f>
        <v>0</v>
      </c>
      <c r="F333" s="3">
        <f>COUNTIFS(Data!D:D,N333,Data!N:N,stats!B333)</f>
        <v>1</v>
      </c>
      <c r="G333" s="25">
        <f>COUNTIFS(Data!D:D,O333,Data!N:N,stats!B333)</f>
        <v>0</v>
      </c>
      <c r="H333" s="27">
        <f t="shared" si="28"/>
        <v>10</v>
      </c>
      <c r="I333"/>
      <c r="K333" s="9" t="s">
        <v>1209</v>
      </c>
      <c r="L333" s="9" t="s">
        <v>1210</v>
      </c>
      <c r="M333" s="9" t="s">
        <v>1212</v>
      </c>
      <c r="N333" s="9" t="s">
        <v>1211</v>
      </c>
      <c r="O333" s="9" t="s">
        <v>35</v>
      </c>
    </row>
    <row r="334" spans="1:15" ht="30" customHeight="1" x14ac:dyDescent="0.35">
      <c r="B334" s="37" t="s">
        <v>1279</v>
      </c>
      <c r="C334" s="11">
        <f>COUNTIFS(Data!D:D,K334,Data!N:N,stats!B334)</f>
        <v>3</v>
      </c>
      <c r="D334" s="3">
        <f>COUNTIFS(Data!D:D,L334,Data!N:N,stats!B334)</f>
        <v>1</v>
      </c>
      <c r="E334" s="3">
        <f>COUNTIFS(Data!D:D,M334,Data!N:N,stats!B334)</f>
        <v>0</v>
      </c>
      <c r="F334" s="3">
        <f>COUNTIFS(Data!D:D,N334,Data!N:N,stats!B334)</f>
        <v>0</v>
      </c>
      <c r="G334" s="25">
        <f>COUNTIFS(Data!D:D,O334,Data!N:N,stats!B334)</f>
        <v>0</v>
      </c>
      <c r="H334" s="27">
        <f t="shared" si="28"/>
        <v>4</v>
      </c>
      <c r="I334"/>
      <c r="J334"/>
      <c r="K334" s="9" t="s">
        <v>1209</v>
      </c>
      <c r="L334" s="9" t="s">
        <v>1210</v>
      </c>
      <c r="M334" s="9" t="s">
        <v>1212</v>
      </c>
      <c r="N334" s="9" t="s">
        <v>1211</v>
      </c>
      <c r="O334" s="9" t="s">
        <v>35</v>
      </c>
    </row>
    <row r="335" spans="1:15" ht="30" customHeight="1" x14ac:dyDescent="0.35">
      <c r="B335" s="37" t="s">
        <v>1215</v>
      </c>
      <c r="C335" s="11">
        <f>COUNTIFS(Data!D:D,K335,Data!N:N,stats!B335)</f>
        <v>0</v>
      </c>
      <c r="D335" s="3">
        <f>COUNTIFS(Data!D:D,L335,Data!N:N,stats!B335)</f>
        <v>0</v>
      </c>
      <c r="E335" s="3">
        <f>COUNTIFS(Data!D:D,M335,Data!N:N,stats!B335)</f>
        <v>0</v>
      </c>
      <c r="F335" s="3">
        <f>COUNTIFS(Data!D:D,N335,Data!N:N,stats!B335)</f>
        <v>0</v>
      </c>
      <c r="G335" s="25">
        <f>COUNTIFS(Data!D:D,O335,Data!N:N,stats!B335)</f>
        <v>0</v>
      </c>
      <c r="H335" s="27">
        <f t="shared" si="28"/>
        <v>0</v>
      </c>
      <c r="I335"/>
      <c r="J335"/>
      <c r="K335" s="9" t="s">
        <v>1209</v>
      </c>
      <c r="L335" s="9" t="s">
        <v>1210</v>
      </c>
      <c r="M335" s="9" t="s">
        <v>1212</v>
      </c>
      <c r="N335" s="9" t="s">
        <v>1211</v>
      </c>
      <c r="O335" s="9" t="s">
        <v>35</v>
      </c>
    </row>
    <row r="336" spans="1:15" ht="30" customHeight="1" x14ac:dyDescent="0.35">
      <c r="B336" s="37" t="s">
        <v>372</v>
      </c>
      <c r="C336" s="11">
        <f>COUNTIFS(Data!D:D,K336,Data!N:N,stats!B336)</f>
        <v>1</v>
      </c>
      <c r="D336" s="3">
        <f>COUNTIFS(Data!D:D,L336,Data!N:N,stats!B336)</f>
        <v>0</v>
      </c>
      <c r="E336" s="3">
        <f>COUNTIFS(Data!D:D,M336,Data!N:N,stats!B336)</f>
        <v>0</v>
      </c>
      <c r="F336" s="3">
        <f>COUNTIFS(Data!D:D,N336,Data!N:N,stats!B336)</f>
        <v>0</v>
      </c>
      <c r="G336" s="25">
        <f>COUNTIFS(Data!D:D,O336,Data!N:N,stats!B336)</f>
        <v>0</v>
      </c>
      <c r="H336" s="27">
        <f t="shared" si="28"/>
        <v>1</v>
      </c>
      <c r="I336"/>
      <c r="J336"/>
      <c r="K336" s="9" t="s">
        <v>1209</v>
      </c>
      <c r="L336" s="9" t="s">
        <v>1210</v>
      </c>
      <c r="M336" s="9" t="s">
        <v>1212</v>
      </c>
      <c r="N336" s="9" t="s">
        <v>1211</v>
      </c>
      <c r="O336" s="9" t="s">
        <v>35</v>
      </c>
    </row>
    <row r="337" spans="1:21" ht="30" customHeight="1" x14ac:dyDescent="0.35">
      <c r="B337" s="37" t="s">
        <v>378</v>
      </c>
      <c r="C337" s="11">
        <f>COUNTIFS(Data!D:D,K337,Data!N:N,stats!B337)</f>
        <v>0</v>
      </c>
      <c r="D337" s="3">
        <f>COUNTIFS(Data!D:D,L337,Data!N:N,stats!B337)</f>
        <v>0</v>
      </c>
      <c r="E337" s="3">
        <f>COUNTIFS(Data!D:D,M337,Data!N:N,stats!B337)</f>
        <v>0</v>
      </c>
      <c r="F337" s="3">
        <f>COUNTIFS(Data!D:D,N337,Data!N:N,stats!B337)</f>
        <v>0</v>
      </c>
      <c r="G337" s="25">
        <f>COUNTIFS(Data!D:D,O337,Data!N:N,stats!B337)</f>
        <v>0</v>
      </c>
      <c r="H337" s="27">
        <f>SUM(C337:G337)</f>
        <v>0</v>
      </c>
      <c r="I337"/>
      <c r="J337"/>
      <c r="K337" s="9" t="s">
        <v>1209</v>
      </c>
      <c r="L337" s="9" t="s">
        <v>1210</v>
      </c>
      <c r="M337" s="9" t="s">
        <v>1212</v>
      </c>
      <c r="N337" s="9" t="s">
        <v>1211</v>
      </c>
      <c r="O337" s="9" t="s">
        <v>35</v>
      </c>
    </row>
    <row r="338" spans="1:21" ht="30" customHeight="1" thickBot="1" x14ac:dyDescent="0.4">
      <c r="B338" s="39" t="s">
        <v>35</v>
      </c>
      <c r="C338" s="34">
        <f>COUNTIFS(Data!D:D,K338,Data!N:N,stats!B338)</f>
        <v>65</v>
      </c>
      <c r="D338" s="30">
        <f>COUNTIFS(Data!D:D,L338,Data!N:N,stats!B338)</f>
        <v>7</v>
      </c>
      <c r="E338" s="30">
        <f>COUNTIFS(Data!D:D,M338,Data!N:N,stats!B338)</f>
        <v>1</v>
      </c>
      <c r="F338" s="30">
        <f>COUNTIFS(Data!D:D,N338,Data!N:N,stats!B338)</f>
        <v>10</v>
      </c>
      <c r="G338" s="31">
        <f>COUNTIFS(Data!D:D,O338,Data!N:N,stats!B338)</f>
        <v>16</v>
      </c>
      <c r="H338" s="42">
        <f>SUM(C338:G338)</f>
        <v>99</v>
      </c>
      <c r="I338"/>
      <c r="J338"/>
      <c r="K338" s="9" t="s">
        <v>1209</v>
      </c>
      <c r="L338" s="9" t="s">
        <v>1210</v>
      </c>
      <c r="M338" s="9" t="s">
        <v>1212</v>
      </c>
      <c r="N338" s="9" t="s">
        <v>1211</v>
      </c>
      <c r="O338" s="9" t="s">
        <v>35</v>
      </c>
    </row>
    <row r="339" spans="1:21" ht="30" customHeight="1" thickBot="1" x14ac:dyDescent="0.4">
      <c r="B339" s="26" t="s">
        <v>1299</v>
      </c>
      <c r="C339" s="35">
        <f t="shared" ref="C339:H339" si="29">SUM(C327:C338)</f>
        <v>143</v>
      </c>
      <c r="D339" s="32">
        <f t="shared" si="29"/>
        <v>24</v>
      </c>
      <c r="E339" s="32">
        <f t="shared" si="29"/>
        <v>2</v>
      </c>
      <c r="F339" s="32">
        <f t="shared" si="29"/>
        <v>12</v>
      </c>
      <c r="G339" s="36">
        <f t="shared" si="29"/>
        <v>16</v>
      </c>
      <c r="H339" s="2">
        <f t="shared" si="29"/>
        <v>197</v>
      </c>
      <c r="I339"/>
      <c r="K339"/>
      <c r="L339"/>
      <c r="M339"/>
      <c r="N339"/>
      <c r="O339"/>
    </row>
    <row r="340" spans="1:21" ht="40.15" customHeight="1" thickBot="1" x14ac:dyDescent="0.4">
      <c r="B340" s="137" t="s">
        <v>1300</v>
      </c>
      <c r="C340" s="138"/>
      <c r="D340" s="138"/>
      <c r="E340" s="138"/>
      <c r="F340" s="138"/>
      <c r="G340" s="138"/>
      <c r="H340" s="139"/>
      <c r="I340"/>
    </row>
    <row r="341" spans="1:21" ht="19.899999999999999" customHeight="1" thickBot="1" x14ac:dyDescent="0.4">
      <c r="I341"/>
    </row>
    <row r="342" spans="1:21" ht="19.899999999999999" customHeight="1" thickBot="1" x14ac:dyDescent="0.4">
      <c r="A342" s="17">
        <v>21</v>
      </c>
      <c r="B342" s="134" t="s">
        <v>1340</v>
      </c>
      <c r="C342" s="135"/>
      <c r="D342" s="135"/>
      <c r="E342" s="135"/>
      <c r="F342" s="135"/>
      <c r="G342" s="135"/>
      <c r="H342" s="135"/>
      <c r="I342" s="135"/>
      <c r="J342" s="135"/>
      <c r="K342" s="136"/>
      <c r="L342" s="8"/>
      <c r="M342" s="8"/>
      <c r="N342" s="8"/>
      <c r="O342" s="8"/>
      <c r="P342" s="8"/>
      <c r="Q342" s="8"/>
      <c r="R342" s="8"/>
      <c r="S342" s="8"/>
      <c r="T342" s="8"/>
      <c r="U342" s="8"/>
    </row>
    <row r="343" spans="1:21" ht="19.899999999999999" customHeight="1" thickBot="1" x14ac:dyDescent="0.4">
      <c r="A343" s="17" t="s">
        <v>340</v>
      </c>
      <c r="B343" s="131" t="s">
        <v>1325</v>
      </c>
      <c r="C343" s="132"/>
      <c r="D343" s="132"/>
      <c r="E343" s="132"/>
      <c r="F343" s="132"/>
      <c r="G343" s="132"/>
      <c r="H343" s="132"/>
      <c r="I343" s="132"/>
      <c r="J343" s="132"/>
      <c r="K343" s="133"/>
      <c r="L343" s="8"/>
      <c r="M343" s="8"/>
      <c r="N343" s="8"/>
      <c r="O343" s="8"/>
      <c r="P343" s="8"/>
      <c r="Q343" s="8"/>
      <c r="R343" s="8"/>
      <c r="S343" s="8"/>
      <c r="T343" s="8"/>
      <c r="U343" s="8"/>
    </row>
    <row r="344" spans="1:21" ht="41.25" customHeight="1" thickBot="1" x14ac:dyDescent="0.4">
      <c r="B344" s="50"/>
      <c r="C344" s="59" t="s">
        <v>1224</v>
      </c>
      <c r="D344" s="60" t="s">
        <v>1267</v>
      </c>
      <c r="E344" s="60" t="s">
        <v>1221</v>
      </c>
      <c r="F344" s="60" t="s">
        <v>1223</v>
      </c>
      <c r="G344" s="60" t="s">
        <v>1222</v>
      </c>
      <c r="H344" s="60" t="s">
        <v>1225</v>
      </c>
      <c r="I344" s="60" t="s">
        <v>1226</v>
      </c>
      <c r="J344" s="61" t="s">
        <v>35</v>
      </c>
      <c r="K344" s="26" t="s">
        <v>1299</v>
      </c>
      <c r="L344" s="8"/>
      <c r="M344" s="8"/>
      <c r="N344" s="8"/>
      <c r="O344" s="8"/>
      <c r="P344" s="8"/>
      <c r="Q344" s="8"/>
      <c r="R344" s="8"/>
      <c r="S344" s="8"/>
      <c r="T344" s="8"/>
      <c r="U344" s="8"/>
    </row>
    <row r="345" spans="1:21" ht="30" customHeight="1" x14ac:dyDescent="0.35">
      <c r="B345" s="52" t="s">
        <v>1227</v>
      </c>
      <c r="C345" s="23">
        <f>COUNTIFS(Data!S:S,N345,Data!Y:Y,stats!B345)</f>
        <v>0</v>
      </c>
      <c r="D345" s="6">
        <f>COUNTIFS(Data!S:S,O345,Data!Y:Y,stats!B345)</f>
        <v>0</v>
      </c>
      <c r="E345" s="6">
        <f>COUNTIFS(Data!S:S,P345,Data!Y:Y,stats!B345)</f>
        <v>0</v>
      </c>
      <c r="F345" s="6">
        <f>COUNTIFS(Data!S:S,Q345,Data!Y:Y,stats!B345)</f>
        <v>0</v>
      </c>
      <c r="G345" s="6">
        <f>COUNTIFS(Data!S:S,R345,Data!Y:Y,stats!B345)</f>
        <v>0</v>
      </c>
      <c r="H345" s="6">
        <f>COUNTIFS(Data!S:S,S345,Data!Y:Y,stats!B345)</f>
        <v>0</v>
      </c>
      <c r="I345" s="6">
        <f>COUNTIFS(Data!S:S,T345,Data!Y:Y,stats!B345)</f>
        <v>0</v>
      </c>
      <c r="J345" s="24">
        <f>COUNTIFS(Data!S:S,U345,Data!Y:Y,stats!B345)</f>
        <v>8</v>
      </c>
      <c r="K345" s="27">
        <f>SUM(A345:J345)</f>
        <v>8</v>
      </c>
      <c r="L345" s="8"/>
      <c r="M345"/>
      <c r="N345" s="9" t="s">
        <v>1224</v>
      </c>
      <c r="O345" s="9" t="s">
        <v>1267</v>
      </c>
      <c r="P345" s="9" t="s">
        <v>1221</v>
      </c>
      <c r="Q345" s="9" t="s">
        <v>1223</v>
      </c>
      <c r="R345" s="9" t="s">
        <v>1222</v>
      </c>
      <c r="S345" s="9" t="s">
        <v>1225</v>
      </c>
      <c r="T345" s="9" t="s">
        <v>1226</v>
      </c>
      <c r="U345" s="9" t="s">
        <v>35</v>
      </c>
    </row>
    <row r="346" spans="1:21" ht="30" customHeight="1" x14ac:dyDescent="0.35">
      <c r="B346" s="37" t="s">
        <v>871</v>
      </c>
      <c r="C346" s="23">
        <f>COUNTIFS(Data!S:S,N346,Data!Y:Y,stats!B346)</f>
        <v>14</v>
      </c>
      <c r="D346" s="6">
        <f>COUNTIFS(Data!S:S,O346,Data!Y:Y,stats!B346)</f>
        <v>1</v>
      </c>
      <c r="E346" s="6">
        <f>COUNTIFS(Data!S:S,P346,Data!Y:Y,stats!B346)</f>
        <v>0</v>
      </c>
      <c r="F346" s="6">
        <f>COUNTIFS(Data!S:S,Q346,Data!Y:Y,stats!B346)</f>
        <v>3</v>
      </c>
      <c r="G346" s="6">
        <f>COUNTIFS(Data!S:S,R346,Data!Y:Y,stats!B346)</f>
        <v>0</v>
      </c>
      <c r="H346" s="6">
        <f>COUNTIFS(Data!S:S,S346,Data!Y:Y,stats!B346)</f>
        <v>0</v>
      </c>
      <c r="I346" s="6">
        <f>COUNTIFS(Data!S:S,T346,Data!Y:Y,stats!B346)</f>
        <v>0</v>
      </c>
      <c r="J346" s="24">
        <f>COUNTIFS(Data!S:S,U346,Data!Y:Y,stats!B346)</f>
        <v>42</v>
      </c>
      <c r="K346" s="27">
        <f>SUM(A346:J346)</f>
        <v>60</v>
      </c>
      <c r="L346" s="8"/>
      <c r="M346"/>
      <c r="N346" s="9" t="s">
        <v>1224</v>
      </c>
      <c r="O346" s="9" t="s">
        <v>1267</v>
      </c>
      <c r="P346" s="9" t="s">
        <v>1221</v>
      </c>
      <c r="Q346" s="9" t="s">
        <v>1223</v>
      </c>
      <c r="R346" s="9" t="s">
        <v>1222</v>
      </c>
      <c r="S346" s="9" t="s">
        <v>1225</v>
      </c>
      <c r="T346" s="9" t="s">
        <v>1226</v>
      </c>
      <c r="U346" s="9" t="s">
        <v>35</v>
      </c>
    </row>
    <row r="347" spans="1:21" ht="30" customHeight="1" x14ac:dyDescent="0.35">
      <c r="B347" s="37" t="s">
        <v>1252</v>
      </c>
      <c r="C347" s="23">
        <f>COUNTIFS(Data!S:S,N347,Data!Y:Y,stats!B347)</f>
        <v>20</v>
      </c>
      <c r="D347" s="6">
        <f>COUNTIFS(Data!S:S,O347,Data!Y:Y,stats!B347)</f>
        <v>7</v>
      </c>
      <c r="E347" s="6">
        <f>COUNTIFS(Data!S:S,P347,Data!Y:Y,stats!B347)</f>
        <v>0</v>
      </c>
      <c r="F347" s="6">
        <f>COUNTIFS(Data!S:S,Q347,Data!Y:Y,stats!B347)</f>
        <v>7</v>
      </c>
      <c r="G347" s="6">
        <f>COUNTIFS(Data!S:S,R347,Data!Y:Y,stats!B347)</f>
        <v>0</v>
      </c>
      <c r="H347" s="6">
        <f>COUNTIFS(Data!S:S,S347,Data!Y:Y,stats!B347)</f>
        <v>2</v>
      </c>
      <c r="I347" s="6">
        <f>COUNTIFS(Data!S:S,T347,Data!Y:Y,stats!B347)</f>
        <v>4</v>
      </c>
      <c r="J347" s="24">
        <f>COUNTIFS(Data!S:S,U347,Data!Y:Y,stats!B347)</f>
        <v>66</v>
      </c>
      <c r="K347" s="27">
        <f>SUM(A347:J347)</f>
        <v>106</v>
      </c>
      <c r="L347" s="8"/>
      <c r="M347"/>
      <c r="N347" s="9" t="s">
        <v>1224</v>
      </c>
      <c r="O347" s="9" t="s">
        <v>1267</v>
      </c>
      <c r="P347" s="9" t="s">
        <v>1221</v>
      </c>
      <c r="Q347" s="9" t="s">
        <v>1223</v>
      </c>
      <c r="R347" s="9" t="s">
        <v>1222</v>
      </c>
      <c r="S347" s="9" t="s">
        <v>1225</v>
      </c>
      <c r="T347" s="9" t="s">
        <v>1226</v>
      </c>
      <c r="U347" s="9" t="s">
        <v>35</v>
      </c>
    </row>
    <row r="348" spans="1:21" ht="30" customHeight="1" thickBot="1" x14ac:dyDescent="0.4">
      <c r="B348" s="39" t="s">
        <v>35</v>
      </c>
      <c r="C348" s="47">
        <f>COUNTIFS(Data!S:S,N348,Data!Y:Y,stats!B348)</f>
        <v>11</v>
      </c>
      <c r="D348" s="45">
        <f>COUNTIFS(Data!S:S,O348,Data!Y:Y,stats!B348)</f>
        <v>5</v>
      </c>
      <c r="E348" s="45">
        <f>COUNTIFS(Data!S:S,P348,Data!Y:Y,stats!B348)</f>
        <v>0</v>
      </c>
      <c r="F348" s="45">
        <f>COUNTIFS(Data!S:S,Q348,Data!Y:Y,stats!B348)</f>
        <v>1</v>
      </c>
      <c r="G348" s="45">
        <f>COUNTIFS(Data!S:S,R348,Data!Y:Y,stats!B348)</f>
        <v>0</v>
      </c>
      <c r="H348" s="45">
        <f>COUNTIFS(Data!S:S,S348,Data!Y:Y,stats!B348)</f>
        <v>0</v>
      </c>
      <c r="I348" s="45">
        <f>COUNTIFS(Data!S:S,T348,Data!Y:Y,stats!B348)</f>
        <v>0</v>
      </c>
      <c r="J348" s="46">
        <f>COUNTIFS(Data!S:S,U348,Data!Y:Y,stats!B348)</f>
        <v>6</v>
      </c>
      <c r="K348" s="42">
        <f>SUM(A348:J348)</f>
        <v>23</v>
      </c>
      <c r="L348" s="8"/>
      <c r="M348"/>
      <c r="N348" s="9" t="s">
        <v>1224</v>
      </c>
      <c r="O348" s="9" t="s">
        <v>1267</v>
      </c>
      <c r="P348" s="9" t="s">
        <v>1221</v>
      </c>
      <c r="Q348" s="9" t="s">
        <v>1223</v>
      </c>
      <c r="R348" s="9" t="s">
        <v>1222</v>
      </c>
      <c r="S348" s="9" t="s">
        <v>1225</v>
      </c>
      <c r="T348" s="9" t="s">
        <v>1226</v>
      </c>
      <c r="U348" s="9" t="s">
        <v>35</v>
      </c>
    </row>
    <row r="349" spans="1:21" ht="30" customHeight="1" thickBot="1" x14ac:dyDescent="0.4">
      <c r="B349" s="26" t="s">
        <v>1299</v>
      </c>
      <c r="C349" s="35">
        <f t="shared" ref="C349:K349" si="30">SUM(C345:C348)</f>
        <v>45</v>
      </c>
      <c r="D349" s="32">
        <f t="shared" si="30"/>
        <v>13</v>
      </c>
      <c r="E349" s="32">
        <f t="shared" si="30"/>
        <v>0</v>
      </c>
      <c r="F349" s="32">
        <f t="shared" si="30"/>
        <v>11</v>
      </c>
      <c r="G349" s="32">
        <f t="shared" si="30"/>
        <v>0</v>
      </c>
      <c r="H349" s="32">
        <f t="shared" si="30"/>
        <v>2</v>
      </c>
      <c r="I349" s="32">
        <f t="shared" si="30"/>
        <v>4</v>
      </c>
      <c r="J349" s="36">
        <f t="shared" si="30"/>
        <v>122</v>
      </c>
      <c r="K349" s="2">
        <f t="shared" si="30"/>
        <v>197</v>
      </c>
      <c r="L349" s="8"/>
      <c r="N349"/>
      <c r="O349"/>
      <c r="P349"/>
      <c r="Q349"/>
      <c r="R349"/>
      <c r="S349"/>
      <c r="T349"/>
      <c r="U349"/>
    </row>
    <row r="350" spans="1:21" ht="40.15" customHeight="1" thickBot="1" x14ac:dyDescent="0.4">
      <c r="B350" s="146" t="s">
        <v>1300</v>
      </c>
      <c r="C350" s="147"/>
      <c r="D350" s="147"/>
      <c r="E350" s="147"/>
      <c r="F350" s="147"/>
      <c r="G350" s="147"/>
      <c r="H350" s="147"/>
      <c r="I350" s="147"/>
      <c r="J350" s="147"/>
      <c r="K350" s="148"/>
      <c r="L350" s="8"/>
      <c r="N350"/>
      <c r="O350"/>
      <c r="P350"/>
      <c r="Q350"/>
      <c r="R350"/>
      <c r="S350"/>
      <c r="T350"/>
      <c r="U350"/>
    </row>
    <row r="351" spans="1:21" ht="19.899999999999999" customHeight="1" thickBot="1" x14ac:dyDescent="0.4"/>
    <row r="352" spans="1:21" ht="19.899999999999999" customHeight="1" thickBot="1" x14ac:dyDescent="0.4">
      <c r="A352" s="17">
        <v>22</v>
      </c>
      <c r="B352" s="140" t="s">
        <v>1340</v>
      </c>
      <c r="C352" s="141"/>
      <c r="D352" s="141"/>
      <c r="E352" s="141"/>
      <c r="F352" s="141"/>
      <c r="G352" s="141"/>
      <c r="H352" s="141"/>
      <c r="I352" s="141"/>
      <c r="J352" s="141"/>
      <c r="K352" s="142"/>
      <c r="L352" s="8"/>
      <c r="N352" s="8"/>
      <c r="O352" s="8"/>
      <c r="P352" s="8"/>
      <c r="Q352" s="8"/>
      <c r="R352" s="8"/>
      <c r="S352" s="8"/>
      <c r="T352" s="8"/>
      <c r="U352" s="8"/>
    </row>
    <row r="353" spans="1:21" ht="19.899999999999999" customHeight="1" thickBot="1" x14ac:dyDescent="0.4">
      <c r="A353" s="17" t="s">
        <v>340</v>
      </c>
      <c r="B353" s="149" t="s">
        <v>1326</v>
      </c>
      <c r="C353" s="150"/>
      <c r="D353" s="150"/>
      <c r="E353" s="150"/>
      <c r="F353" s="150"/>
      <c r="G353" s="150"/>
      <c r="H353" s="150"/>
      <c r="I353" s="150"/>
      <c r="J353" s="150"/>
      <c r="K353" s="151"/>
      <c r="L353" s="8"/>
      <c r="N353" s="8"/>
      <c r="O353" s="8"/>
      <c r="P353" s="8"/>
      <c r="Q353" s="8"/>
      <c r="R353" s="8"/>
      <c r="S353" s="8"/>
      <c r="T353" s="8"/>
      <c r="U353" s="8"/>
    </row>
    <row r="354" spans="1:21" ht="40.5" customHeight="1" thickBot="1" x14ac:dyDescent="0.4">
      <c r="B354" s="22"/>
      <c r="C354" s="60" t="s">
        <v>1224</v>
      </c>
      <c r="D354" s="60" t="s">
        <v>1267</v>
      </c>
      <c r="E354" s="60" t="s">
        <v>1221</v>
      </c>
      <c r="F354" s="60" t="s">
        <v>1223</v>
      </c>
      <c r="G354" s="60" t="s">
        <v>1222</v>
      </c>
      <c r="H354" s="60" t="s">
        <v>1225</v>
      </c>
      <c r="I354" s="60" t="s">
        <v>1226</v>
      </c>
      <c r="J354" s="61" t="s">
        <v>35</v>
      </c>
      <c r="K354" s="26" t="s">
        <v>1299</v>
      </c>
      <c r="L354" s="8"/>
      <c r="N354" s="8"/>
      <c r="O354" s="8"/>
      <c r="P354" s="8"/>
      <c r="Q354" s="8"/>
      <c r="R354" s="8"/>
      <c r="S354" s="8"/>
      <c r="T354" s="8"/>
      <c r="U354" s="8"/>
    </row>
    <row r="355" spans="1:21" ht="19.899999999999999" customHeight="1" x14ac:dyDescent="0.35">
      <c r="B355" s="40" t="s">
        <v>369</v>
      </c>
      <c r="C355" s="6">
        <f>COUNTIFS(Data!S:S,N355,Data!K:K,stats!B355)</f>
        <v>41</v>
      </c>
      <c r="D355" s="6">
        <f>COUNTIFS(Data!S:S,O355,Data!K:K,stats!B355)</f>
        <v>13</v>
      </c>
      <c r="E355" s="6">
        <f>COUNTIFS(Data!S:S,P355,Data!K:K,stats!B355)</f>
        <v>0</v>
      </c>
      <c r="F355" s="6">
        <f>COUNTIFS(Data!S:S,Q355,Data!K:K,stats!B355)</f>
        <v>11</v>
      </c>
      <c r="G355" s="6">
        <f>COUNTIFS(Data!S:S,R355,Data!K:K,stats!B355)</f>
        <v>0</v>
      </c>
      <c r="H355" s="6">
        <f>COUNTIFS(Data!S:S,S355,Data!K:K,stats!B355)</f>
        <v>2</v>
      </c>
      <c r="I355" s="6">
        <f>COUNTIFS(Data!S:S,T355,Data!K:K,stats!B355)</f>
        <v>4</v>
      </c>
      <c r="J355" s="24">
        <f>COUNTIFS(Data!S:S,U355,Data!K:K,stats!B355)</f>
        <v>111</v>
      </c>
      <c r="K355" s="27">
        <f>SUM(A355:J355)</f>
        <v>182</v>
      </c>
      <c r="L355" s="8"/>
      <c r="N355" s="9" t="s">
        <v>1224</v>
      </c>
      <c r="O355" s="9" t="s">
        <v>1267</v>
      </c>
      <c r="P355" s="9" t="s">
        <v>1221</v>
      </c>
      <c r="Q355" s="9" t="s">
        <v>1223</v>
      </c>
      <c r="R355" s="9" t="s">
        <v>1222</v>
      </c>
      <c r="S355" s="9" t="s">
        <v>1225</v>
      </c>
      <c r="T355" s="9" t="s">
        <v>1226</v>
      </c>
      <c r="U355" s="9" t="s">
        <v>35</v>
      </c>
    </row>
    <row r="356" spans="1:21" ht="19.899999999999999" customHeight="1" thickBot="1" x14ac:dyDescent="0.4">
      <c r="B356" s="43" t="s">
        <v>376</v>
      </c>
      <c r="C356" s="45">
        <f>COUNTIFS(Data!S:S,N356,Data!K:K,stats!B356)</f>
        <v>4</v>
      </c>
      <c r="D356" s="45">
        <f>COUNTIFS(Data!S:S,O356,Data!K:K,stats!B356)</f>
        <v>0</v>
      </c>
      <c r="E356" s="45">
        <f>COUNTIFS(Data!S:S,P356,Data!K:K,stats!B356)</f>
        <v>0</v>
      </c>
      <c r="F356" s="45">
        <f>COUNTIFS(Data!S:S,Q356,Data!K:K,stats!B356)</f>
        <v>0</v>
      </c>
      <c r="G356" s="45">
        <f>COUNTIFS(Data!S:S,R356,Data!K:K,stats!B356)</f>
        <v>0</v>
      </c>
      <c r="H356" s="45">
        <f>COUNTIFS(Data!S:S,S356,Data!K:K,stats!B356)</f>
        <v>0</v>
      </c>
      <c r="I356" s="45">
        <f>COUNTIFS(Data!S:S,T356,Data!K:K,stats!B356)</f>
        <v>0</v>
      </c>
      <c r="J356" s="46">
        <f>COUNTIFS(Data!S:S,U356,Data!K:K,stats!B356)</f>
        <v>11</v>
      </c>
      <c r="K356" s="42">
        <f>SUM(A356:J356)</f>
        <v>15</v>
      </c>
      <c r="L356" s="8"/>
      <c r="N356" s="9" t="s">
        <v>1224</v>
      </c>
      <c r="O356" s="9" t="s">
        <v>1267</v>
      </c>
      <c r="P356" s="9" t="s">
        <v>1221</v>
      </c>
      <c r="Q356" s="9" t="s">
        <v>1223</v>
      </c>
      <c r="R356" s="9" t="s">
        <v>1222</v>
      </c>
      <c r="S356" s="9" t="s">
        <v>1225</v>
      </c>
      <c r="T356" s="9" t="s">
        <v>1226</v>
      </c>
      <c r="U356" s="9" t="s">
        <v>35</v>
      </c>
    </row>
    <row r="357" spans="1:21" ht="19.899999999999999" customHeight="1" thickBot="1" x14ac:dyDescent="0.4">
      <c r="B357" s="12" t="s">
        <v>1299</v>
      </c>
      <c r="C357" s="32">
        <f t="shared" ref="C357:K357" si="31">SUM(C355:C356)</f>
        <v>45</v>
      </c>
      <c r="D357" s="32">
        <f t="shared" si="31"/>
        <v>13</v>
      </c>
      <c r="E357" s="32">
        <f t="shared" si="31"/>
        <v>0</v>
      </c>
      <c r="F357" s="32">
        <f t="shared" si="31"/>
        <v>11</v>
      </c>
      <c r="G357" s="32">
        <f t="shared" si="31"/>
        <v>0</v>
      </c>
      <c r="H357" s="32">
        <f t="shared" si="31"/>
        <v>2</v>
      </c>
      <c r="I357" s="32">
        <f t="shared" si="31"/>
        <v>4</v>
      </c>
      <c r="J357" s="36">
        <f t="shared" si="31"/>
        <v>122</v>
      </c>
      <c r="K357" s="2">
        <f t="shared" si="31"/>
        <v>197</v>
      </c>
      <c r="L357" s="8"/>
      <c r="N357"/>
      <c r="O357"/>
      <c r="P357"/>
      <c r="Q357"/>
      <c r="R357"/>
      <c r="S357"/>
      <c r="T357"/>
      <c r="U357"/>
    </row>
    <row r="358" spans="1:21" ht="40.15" customHeight="1" thickBot="1" x14ac:dyDescent="0.4">
      <c r="B358" s="146" t="s">
        <v>1300</v>
      </c>
      <c r="C358" s="147"/>
      <c r="D358" s="147"/>
      <c r="E358" s="147"/>
      <c r="F358" s="147"/>
      <c r="G358" s="147"/>
      <c r="H358" s="147"/>
      <c r="I358" s="147"/>
      <c r="J358" s="147"/>
      <c r="K358" s="148"/>
      <c r="L358" s="8"/>
      <c r="N358"/>
      <c r="O358"/>
      <c r="P358"/>
      <c r="Q358"/>
      <c r="R358"/>
      <c r="S358"/>
      <c r="T358"/>
      <c r="U358"/>
    </row>
    <row r="359" spans="1:21" ht="19.899999999999999" customHeight="1" thickBot="1" x14ac:dyDescent="0.4"/>
    <row r="360" spans="1:21" ht="19.899999999999999" customHeight="1" thickBot="1" x14ac:dyDescent="0.4">
      <c r="A360" s="17">
        <v>23</v>
      </c>
      <c r="B360" s="140" t="s">
        <v>1340</v>
      </c>
      <c r="C360" s="141"/>
      <c r="D360" s="141"/>
      <c r="E360" s="141"/>
      <c r="F360" s="141"/>
      <c r="G360" s="141"/>
      <c r="H360" s="141"/>
      <c r="I360" s="141"/>
      <c r="J360" s="141"/>
      <c r="K360" s="142"/>
      <c r="L360" s="8"/>
      <c r="M360" s="8"/>
      <c r="N360" s="8"/>
      <c r="O360" s="8"/>
      <c r="P360" s="8"/>
      <c r="Q360" s="8"/>
      <c r="R360" s="8"/>
      <c r="S360" s="8"/>
      <c r="T360" s="8"/>
      <c r="U360" s="8"/>
    </row>
    <row r="361" spans="1:21" ht="19.899999999999999" customHeight="1" thickBot="1" x14ac:dyDescent="0.4">
      <c r="A361" s="17" t="s">
        <v>340</v>
      </c>
      <c r="B361" s="149" t="s">
        <v>1327</v>
      </c>
      <c r="C361" s="150"/>
      <c r="D361" s="150"/>
      <c r="E361" s="150"/>
      <c r="F361" s="150"/>
      <c r="G361" s="150"/>
      <c r="H361" s="150"/>
      <c r="I361" s="150"/>
      <c r="J361" s="150"/>
      <c r="K361" s="151"/>
      <c r="L361" s="8"/>
      <c r="M361" s="8"/>
      <c r="N361" s="8"/>
      <c r="O361" s="8"/>
      <c r="P361" s="8"/>
      <c r="Q361" s="8"/>
      <c r="R361" s="8"/>
      <c r="S361" s="8"/>
      <c r="T361" s="8"/>
      <c r="U361" s="8"/>
    </row>
    <row r="362" spans="1:21" ht="50.25" customHeight="1" thickBot="1" x14ac:dyDescent="0.4">
      <c r="B362" s="50"/>
      <c r="C362" s="59" t="s">
        <v>1224</v>
      </c>
      <c r="D362" s="60" t="s">
        <v>1267</v>
      </c>
      <c r="E362" s="60" t="s">
        <v>1221</v>
      </c>
      <c r="F362" s="60" t="s">
        <v>1223</v>
      </c>
      <c r="G362" s="60" t="s">
        <v>1222</v>
      </c>
      <c r="H362" s="60" t="s">
        <v>1225</v>
      </c>
      <c r="I362" s="60" t="s">
        <v>1226</v>
      </c>
      <c r="J362" s="61" t="s">
        <v>35</v>
      </c>
      <c r="K362" s="26" t="s">
        <v>1299</v>
      </c>
      <c r="L362" s="8"/>
      <c r="M362" s="8"/>
      <c r="N362" s="8"/>
      <c r="O362" s="8"/>
      <c r="P362" s="8"/>
      <c r="Q362" s="8"/>
      <c r="R362" s="8"/>
      <c r="S362" s="8"/>
      <c r="T362" s="8"/>
      <c r="U362" s="8"/>
    </row>
    <row r="363" spans="1:21" ht="30" customHeight="1" x14ac:dyDescent="0.35">
      <c r="B363" s="52" t="s">
        <v>1217</v>
      </c>
      <c r="C363" s="23">
        <f>COUNTIFS(Data!S:S,N363,Data!N:N,stats!B363)</f>
        <v>0</v>
      </c>
      <c r="D363" s="6">
        <f>COUNTIFS(Data!S:S,O363,Data!N:N,stats!B363)</f>
        <v>0</v>
      </c>
      <c r="E363" s="6">
        <f>COUNTIFS(Data!S:S,P363,Data!N:N,stats!B363)</f>
        <v>0</v>
      </c>
      <c r="F363" s="6">
        <f>COUNTIFS(Data!S:S,Q363,Data!N:N,stats!B363)</f>
        <v>0</v>
      </c>
      <c r="G363" s="6">
        <f>COUNTIFS(Data!S:S,R363,Data!N:N,stats!B363)</f>
        <v>0</v>
      </c>
      <c r="H363" s="6">
        <f>COUNTIFS(Data!S:S,S363,Data!N:N,stats!B363)</f>
        <v>0</v>
      </c>
      <c r="I363" s="6">
        <f>COUNTIFS(Data!S:S,T363,Data!N:N,stats!B363)</f>
        <v>0</v>
      </c>
      <c r="J363" s="24">
        <f>COUNTIFS(Data!S:S,U363,Data!N:N,stats!B363)</f>
        <v>2</v>
      </c>
      <c r="K363" s="27">
        <f t="shared" ref="K363:K368" si="32">SUM(C363:J363)</f>
        <v>2</v>
      </c>
      <c r="L363" s="8"/>
      <c r="M363"/>
      <c r="N363" s="9" t="s">
        <v>1224</v>
      </c>
      <c r="O363" s="9" t="s">
        <v>1267</v>
      </c>
      <c r="P363" s="9" t="s">
        <v>1221</v>
      </c>
      <c r="Q363" s="9" t="s">
        <v>1223</v>
      </c>
      <c r="R363" s="9" t="s">
        <v>1222</v>
      </c>
      <c r="S363" s="9" t="s">
        <v>1225</v>
      </c>
      <c r="T363" s="9" t="s">
        <v>1226</v>
      </c>
      <c r="U363" s="9" t="s">
        <v>35</v>
      </c>
    </row>
    <row r="364" spans="1:21" ht="30" customHeight="1" x14ac:dyDescent="0.35">
      <c r="B364" s="37" t="s">
        <v>373</v>
      </c>
      <c r="C364" s="23">
        <f>COUNTIFS(Data!S:S,N364,Data!N:N,stats!B364)</f>
        <v>12</v>
      </c>
      <c r="D364" s="6">
        <f>COUNTIFS(Data!S:S,O364,Data!N:N,stats!B364)</f>
        <v>3</v>
      </c>
      <c r="E364" s="6">
        <f>COUNTIFS(Data!S:S,P364,Data!N:N,stats!B364)</f>
        <v>0</v>
      </c>
      <c r="F364" s="6">
        <f>COUNTIFS(Data!S:S,Q364,Data!N:N,stats!B364)</f>
        <v>1</v>
      </c>
      <c r="G364" s="6">
        <f>COUNTIFS(Data!S:S,R364,Data!N:N,stats!B364)</f>
        <v>0</v>
      </c>
      <c r="H364" s="6">
        <f>COUNTIFS(Data!S:S,S364,Data!N:N,stats!B364)</f>
        <v>0</v>
      </c>
      <c r="I364" s="6">
        <f>COUNTIFS(Data!S:S,T364,Data!N:N,stats!B364)</f>
        <v>0</v>
      </c>
      <c r="J364" s="24">
        <f>COUNTIFS(Data!S:S,U364,Data!N:N,stats!B364)</f>
        <v>34</v>
      </c>
      <c r="K364" s="27">
        <f t="shared" si="32"/>
        <v>50</v>
      </c>
      <c r="L364" s="8"/>
      <c r="M364"/>
      <c r="N364" s="9" t="s">
        <v>1224</v>
      </c>
      <c r="O364" s="9" t="s">
        <v>1267</v>
      </c>
      <c r="P364" s="9" t="s">
        <v>1221</v>
      </c>
      <c r="Q364" s="9" t="s">
        <v>1223</v>
      </c>
      <c r="R364" s="9" t="s">
        <v>1222</v>
      </c>
      <c r="S364" s="9" t="s">
        <v>1225</v>
      </c>
      <c r="T364" s="9" t="s">
        <v>1226</v>
      </c>
      <c r="U364" s="9" t="s">
        <v>35</v>
      </c>
    </row>
    <row r="365" spans="1:21" ht="30" customHeight="1" x14ac:dyDescent="0.35">
      <c r="B365" s="37" t="s">
        <v>1213</v>
      </c>
      <c r="C365" s="23">
        <f>COUNTIFS(Data!S:S,N365,Data!N:N,stats!B365)</f>
        <v>0</v>
      </c>
      <c r="D365" s="6">
        <f>COUNTIFS(Data!S:S,O365,Data!N:N,stats!B365)</f>
        <v>0</v>
      </c>
      <c r="E365" s="6">
        <f>COUNTIFS(Data!S:S,P365,Data!N:N,stats!B365)</f>
        <v>0</v>
      </c>
      <c r="F365" s="6">
        <f>COUNTIFS(Data!S:S,Q365,Data!N:N,stats!B365)</f>
        <v>0</v>
      </c>
      <c r="G365" s="6">
        <f>COUNTIFS(Data!S:S,R365,Data!N:N,stats!B365)</f>
        <v>0</v>
      </c>
      <c r="H365" s="6">
        <f>COUNTIFS(Data!S:S,S365,Data!N:N,stats!B365)</f>
        <v>0</v>
      </c>
      <c r="I365" s="6">
        <f>COUNTIFS(Data!S:S,T365,Data!N:N,stats!B365)</f>
        <v>0</v>
      </c>
      <c r="J365" s="24">
        <f>COUNTIFS(Data!S:S,U365,Data!N:N,stats!B365)</f>
        <v>0</v>
      </c>
      <c r="K365" s="27">
        <f t="shared" si="32"/>
        <v>0</v>
      </c>
      <c r="L365" s="8"/>
      <c r="M365"/>
      <c r="N365" s="9" t="s">
        <v>1224</v>
      </c>
      <c r="O365" s="9" t="s">
        <v>1267</v>
      </c>
      <c r="P365" s="9" t="s">
        <v>1221</v>
      </c>
      <c r="Q365" s="9" t="s">
        <v>1223</v>
      </c>
      <c r="R365" s="9" t="s">
        <v>1222</v>
      </c>
      <c r="S365" s="9" t="s">
        <v>1225</v>
      </c>
      <c r="T365" s="9" t="s">
        <v>1226</v>
      </c>
      <c r="U365" s="9" t="s">
        <v>35</v>
      </c>
    </row>
    <row r="366" spans="1:21" ht="30" customHeight="1" x14ac:dyDescent="0.35">
      <c r="B366" s="37" t="s">
        <v>1220</v>
      </c>
      <c r="C366" s="23">
        <f>COUNTIFS(Data!S:S,N366,Data!N:N,stats!B366)</f>
        <v>0</v>
      </c>
      <c r="D366" s="6">
        <f>COUNTIFS(Data!S:S,O366,Data!N:N,stats!B366)</f>
        <v>0</v>
      </c>
      <c r="E366" s="6">
        <f>COUNTIFS(Data!S:S,P366,Data!N:N,stats!B366)</f>
        <v>0</v>
      </c>
      <c r="F366" s="6">
        <f>COUNTIFS(Data!S:S,Q366,Data!N:N,stats!B366)</f>
        <v>0</v>
      </c>
      <c r="G366" s="6">
        <f>COUNTIFS(Data!S:S,R366,Data!N:N,stats!B366)</f>
        <v>0</v>
      </c>
      <c r="H366" s="6">
        <f>COUNTIFS(Data!S:S,S366,Data!N:N,stats!B366)</f>
        <v>0</v>
      </c>
      <c r="I366" s="6">
        <f>COUNTIFS(Data!S:S,T366,Data!N:N,stats!B366)</f>
        <v>0</v>
      </c>
      <c r="J366" s="24">
        <f>COUNTIFS(Data!S:S,U366,Data!N:N,stats!B366)</f>
        <v>1</v>
      </c>
      <c r="K366" s="27">
        <f t="shared" si="32"/>
        <v>1</v>
      </c>
      <c r="L366" s="8"/>
      <c r="M366"/>
      <c r="N366" s="9" t="s">
        <v>1224</v>
      </c>
      <c r="O366" s="9" t="s">
        <v>1267</v>
      </c>
      <c r="P366" s="9" t="s">
        <v>1221</v>
      </c>
      <c r="Q366" s="9" t="s">
        <v>1223</v>
      </c>
      <c r="R366" s="9" t="s">
        <v>1222</v>
      </c>
      <c r="S366" s="9" t="s">
        <v>1225</v>
      </c>
      <c r="T366" s="9" t="s">
        <v>1226</v>
      </c>
      <c r="U366" s="9" t="s">
        <v>35</v>
      </c>
    </row>
    <row r="367" spans="1:21" ht="30" customHeight="1" x14ac:dyDescent="0.35">
      <c r="B367" s="37" t="s">
        <v>401</v>
      </c>
      <c r="C367" s="23">
        <f>COUNTIFS(Data!S:S,N367,Data!N:N,stats!B367)</f>
        <v>0</v>
      </c>
      <c r="D367" s="6">
        <f>COUNTIFS(Data!S:S,O367,Data!N:N,stats!B367)</f>
        <v>0</v>
      </c>
      <c r="E367" s="6">
        <f>COUNTIFS(Data!S:S,P367,Data!N:N,stats!B367)</f>
        <v>0</v>
      </c>
      <c r="F367" s="6">
        <f>COUNTIFS(Data!S:S,Q367,Data!N:N,stats!B367)</f>
        <v>1</v>
      </c>
      <c r="G367" s="6">
        <f>COUNTIFS(Data!S:S,R367,Data!N:N,stats!B367)</f>
        <v>0</v>
      </c>
      <c r="H367" s="6">
        <f>COUNTIFS(Data!S:S,S367,Data!N:N,stats!B367)</f>
        <v>0</v>
      </c>
      <c r="I367" s="6">
        <f>COUNTIFS(Data!S:S,T367,Data!N:N,stats!B367)</f>
        <v>0</v>
      </c>
      <c r="J367" s="24">
        <f>COUNTIFS(Data!S:S,U367,Data!N:N,stats!B367)</f>
        <v>3</v>
      </c>
      <c r="K367" s="27">
        <f t="shared" si="32"/>
        <v>4</v>
      </c>
      <c r="L367" s="8"/>
      <c r="M367"/>
      <c r="N367" s="9" t="s">
        <v>1224</v>
      </c>
      <c r="O367" s="9" t="s">
        <v>1267</v>
      </c>
      <c r="P367" s="9" t="s">
        <v>1221</v>
      </c>
      <c r="Q367" s="9" t="s">
        <v>1223</v>
      </c>
      <c r="R367" s="9" t="s">
        <v>1222</v>
      </c>
      <c r="S367" s="9" t="s">
        <v>1225</v>
      </c>
      <c r="T367" s="9" t="s">
        <v>1226</v>
      </c>
      <c r="U367" s="9" t="s">
        <v>35</v>
      </c>
    </row>
    <row r="368" spans="1:21" ht="30" customHeight="1" x14ac:dyDescent="0.35">
      <c r="B368" s="37" t="s">
        <v>1214</v>
      </c>
      <c r="C368" s="23">
        <f>COUNTIFS(Data!S:S,N368,Data!N:N,stats!B368)</f>
        <v>6</v>
      </c>
      <c r="D368" s="6">
        <f>COUNTIFS(Data!S:S,O368,Data!N:N,stats!B368)</f>
        <v>0</v>
      </c>
      <c r="E368" s="6">
        <f>COUNTIFS(Data!S:S,P368,Data!N:N,stats!B368)</f>
        <v>0</v>
      </c>
      <c r="F368" s="6">
        <f>COUNTIFS(Data!S:S,Q368,Data!N:N,stats!B368)</f>
        <v>0</v>
      </c>
      <c r="G368" s="6">
        <f>COUNTIFS(Data!S:S,R368,Data!N:N,stats!B368)</f>
        <v>0</v>
      </c>
      <c r="H368" s="6">
        <f>COUNTIFS(Data!S:S,S368,Data!N:N,stats!B368)</f>
        <v>0</v>
      </c>
      <c r="I368" s="6">
        <f>COUNTIFS(Data!S:S,T368,Data!N:N,stats!B368)</f>
        <v>0</v>
      </c>
      <c r="J368" s="24">
        <f>COUNTIFS(Data!S:S,U368,Data!N:N,stats!B368)</f>
        <v>20</v>
      </c>
      <c r="K368" s="27">
        <f t="shared" si="32"/>
        <v>26</v>
      </c>
      <c r="N368" s="9" t="s">
        <v>1224</v>
      </c>
      <c r="O368" s="9" t="s">
        <v>1267</v>
      </c>
      <c r="P368" s="9" t="s">
        <v>1221</v>
      </c>
      <c r="Q368" s="9" t="s">
        <v>1223</v>
      </c>
      <c r="R368" s="9" t="s">
        <v>1222</v>
      </c>
      <c r="S368" s="9" t="s">
        <v>1225</v>
      </c>
      <c r="T368" s="9" t="s">
        <v>1226</v>
      </c>
      <c r="U368" s="9" t="s">
        <v>35</v>
      </c>
    </row>
    <row r="369" spans="1:21" ht="30" customHeight="1" x14ac:dyDescent="0.35">
      <c r="B369" s="37" t="s">
        <v>1216</v>
      </c>
      <c r="C369" s="23">
        <f>COUNTIFS(Data!S:S,N369,Data!N:N,stats!B369)</f>
        <v>2</v>
      </c>
      <c r="D369" s="6">
        <f>COUNTIFS(Data!S:S,O369,Data!N:N,stats!B369)</f>
        <v>0</v>
      </c>
      <c r="E369" s="6">
        <f>COUNTIFS(Data!S:S,P369,Data!N:N,stats!B369)</f>
        <v>0</v>
      </c>
      <c r="F369" s="6">
        <f>COUNTIFS(Data!S:S,Q369,Data!N:N,stats!B369)</f>
        <v>0</v>
      </c>
      <c r="G369" s="6">
        <f>COUNTIFS(Data!S:S,R369,Data!N:N,stats!B369)</f>
        <v>0</v>
      </c>
      <c r="H369" s="6">
        <f>COUNTIFS(Data!S:S,S369,Data!N:N,stats!B369)</f>
        <v>1</v>
      </c>
      <c r="I369" s="6">
        <f>COUNTIFS(Data!S:S,T369,Data!N:N,stats!B369)</f>
        <v>4</v>
      </c>
      <c r="J369" s="24">
        <f>COUNTIFS(Data!S:S,U369,Data!N:N,stats!B369)</f>
        <v>3</v>
      </c>
      <c r="K369" s="27">
        <f t="shared" ref="K369:K374" si="33">SUM(C369:J369)</f>
        <v>10</v>
      </c>
      <c r="N369" s="9" t="s">
        <v>1224</v>
      </c>
      <c r="O369" s="9" t="s">
        <v>1267</v>
      </c>
      <c r="P369" s="9" t="s">
        <v>1221</v>
      </c>
      <c r="Q369" s="9" t="s">
        <v>1223</v>
      </c>
      <c r="R369" s="9" t="s">
        <v>1222</v>
      </c>
      <c r="S369" s="9" t="s">
        <v>1225</v>
      </c>
      <c r="T369" s="9" t="s">
        <v>1226</v>
      </c>
      <c r="U369" s="9" t="s">
        <v>35</v>
      </c>
    </row>
    <row r="370" spans="1:21" ht="30" customHeight="1" x14ac:dyDescent="0.35">
      <c r="B370" s="37" t="s">
        <v>1279</v>
      </c>
      <c r="C370" s="23">
        <f>COUNTIFS(Data!S:S,N370,Data!N:N,stats!B370)</f>
        <v>2</v>
      </c>
      <c r="D370" s="6">
        <f>COUNTIFS(Data!S:S,O370,Data!N:N,stats!B370)</f>
        <v>0</v>
      </c>
      <c r="E370" s="6">
        <f>COUNTIFS(Data!S:S,P370,Data!N:N,stats!B370)</f>
        <v>0</v>
      </c>
      <c r="F370" s="6">
        <f>COUNTIFS(Data!S:S,Q370,Data!N:N,stats!B370)</f>
        <v>0</v>
      </c>
      <c r="G370" s="6">
        <f>COUNTIFS(Data!S:S,R370,Data!N:N,stats!B370)</f>
        <v>0</v>
      </c>
      <c r="H370" s="6">
        <f>COUNTIFS(Data!S:S,S370,Data!N:N,stats!B370)</f>
        <v>0</v>
      </c>
      <c r="I370" s="6">
        <f>COUNTIFS(Data!S:S,T370,Data!N:N,stats!B370)</f>
        <v>0</v>
      </c>
      <c r="J370" s="24">
        <f>COUNTIFS(Data!S:S,U370,Data!N:N,stats!B370)</f>
        <v>2</v>
      </c>
      <c r="K370" s="27">
        <f t="shared" si="33"/>
        <v>4</v>
      </c>
      <c r="N370" s="9" t="s">
        <v>1224</v>
      </c>
      <c r="O370" s="9" t="s">
        <v>1267</v>
      </c>
      <c r="P370" s="9" t="s">
        <v>1221</v>
      </c>
      <c r="Q370" s="9" t="s">
        <v>1223</v>
      </c>
      <c r="R370" s="9" t="s">
        <v>1222</v>
      </c>
      <c r="S370" s="9" t="s">
        <v>1225</v>
      </c>
      <c r="T370" s="9" t="s">
        <v>1226</v>
      </c>
      <c r="U370" s="9" t="s">
        <v>35</v>
      </c>
    </row>
    <row r="371" spans="1:21" ht="30" customHeight="1" x14ac:dyDescent="0.35">
      <c r="B371" s="37" t="s">
        <v>1215</v>
      </c>
      <c r="C371" s="23">
        <f>COUNTIFS(Data!S:S,N371,Data!N:N,stats!B371)</f>
        <v>0</v>
      </c>
      <c r="D371" s="6">
        <f>COUNTIFS(Data!S:S,O371,Data!N:N,stats!B371)</f>
        <v>0</v>
      </c>
      <c r="E371" s="6">
        <f>COUNTIFS(Data!S:S,P371,Data!N:N,stats!B371)</f>
        <v>0</v>
      </c>
      <c r="F371" s="6">
        <f>COUNTIFS(Data!S:S,Q371,Data!N:N,stats!B371)</f>
        <v>0</v>
      </c>
      <c r="G371" s="6">
        <f>COUNTIFS(Data!S:S,R371,Data!N:N,stats!B371)</f>
        <v>0</v>
      </c>
      <c r="H371" s="6">
        <f>COUNTIFS(Data!S:S,S371,Data!N:N,stats!B371)</f>
        <v>0</v>
      </c>
      <c r="I371" s="6">
        <f>COUNTIFS(Data!S:S,T371,Data!N:N,stats!B371)</f>
        <v>0</v>
      </c>
      <c r="J371" s="24">
        <f>COUNTIFS(Data!S:S,U371,Data!N:N,stats!B371)</f>
        <v>0</v>
      </c>
      <c r="K371" s="27">
        <f t="shared" si="33"/>
        <v>0</v>
      </c>
      <c r="N371" s="9" t="s">
        <v>1224</v>
      </c>
      <c r="O371" s="9" t="s">
        <v>1267</v>
      </c>
      <c r="P371" s="9" t="s">
        <v>1221</v>
      </c>
      <c r="Q371" s="9" t="s">
        <v>1223</v>
      </c>
      <c r="R371" s="9" t="s">
        <v>1222</v>
      </c>
      <c r="S371" s="9" t="s">
        <v>1225</v>
      </c>
      <c r="T371" s="9" t="s">
        <v>1226</v>
      </c>
      <c r="U371" s="9" t="s">
        <v>35</v>
      </c>
    </row>
    <row r="372" spans="1:21" ht="30" customHeight="1" x14ac:dyDescent="0.35">
      <c r="B372" s="37" t="s">
        <v>372</v>
      </c>
      <c r="C372" s="23">
        <f>COUNTIFS(Data!S:S,N372,Data!N:N,stats!B372)</f>
        <v>0</v>
      </c>
      <c r="D372" s="6">
        <f>COUNTIFS(Data!S:S,O372,Data!N:N,stats!B372)</f>
        <v>0</v>
      </c>
      <c r="E372" s="6">
        <f>COUNTIFS(Data!S:S,P372,Data!N:N,stats!B372)</f>
        <v>0</v>
      </c>
      <c r="F372" s="6">
        <f>COUNTIFS(Data!S:S,Q372,Data!N:N,stats!B372)</f>
        <v>0</v>
      </c>
      <c r="G372" s="6">
        <f>COUNTIFS(Data!S:S,R372,Data!N:N,stats!B372)</f>
        <v>0</v>
      </c>
      <c r="H372" s="6">
        <f>COUNTIFS(Data!S:S,S372,Data!N:N,stats!B372)</f>
        <v>0</v>
      </c>
      <c r="I372" s="6">
        <f>COUNTIFS(Data!S:S,T372,Data!N:N,stats!B372)</f>
        <v>0</v>
      </c>
      <c r="J372" s="24">
        <f>COUNTIFS(Data!S:S,U372,Data!N:N,stats!B372)</f>
        <v>1</v>
      </c>
      <c r="K372" s="27">
        <f t="shared" si="33"/>
        <v>1</v>
      </c>
      <c r="N372" s="9" t="s">
        <v>1224</v>
      </c>
      <c r="O372" s="9" t="s">
        <v>1267</v>
      </c>
      <c r="P372" s="9" t="s">
        <v>1221</v>
      </c>
      <c r="Q372" s="9" t="s">
        <v>1223</v>
      </c>
      <c r="R372" s="9" t="s">
        <v>1222</v>
      </c>
      <c r="S372" s="9" t="s">
        <v>1225</v>
      </c>
      <c r="T372" s="9" t="s">
        <v>1226</v>
      </c>
      <c r="U372" s="9" t="s">
        <v>35</v>
      </c>
    </row>
    <row r="373" spans="1:21" ht="30" customHeight="1" x14ac:dyDescent="0.35">
      <c r="B373" s="37" t="s">
        <v>378</v>
      </c>
      <c r="C373" s="23">
        <f>COUNTIFS(Data!S:S,N373,Data!N:N,stats!B373)</f>
        <v>0</v>
      </c>
      <c r="D373" s="6">
        <f>COUNTIFS(Data!S:S,O373,Data!N:N,stats!B373)</f>
        <v>0</v>
      </c>
      <c r="E373" s="6">
        <f>COUNTIFS(Data!S:S,P373,Data!N:N,stats!B373)</f>
        <v>0</v>
      </c>
      <c r="F373" s="6">
        <f>COUNTIFS(Data!S:S,Q373,Data!N:N,stats!B373)</f>
        <v>0</v>
      </c>
      <c r="G373" s="6">
        <f>COUNTIFS(Data!S:S,R373,Data!N:N,stats!B373)</f>
        <v>0</v>
      </c>
      <c r="H373" s="6">
        <f>COUNTIFS(Data!S:S,S373,Data!N:N,stats!B373)</f>
        <v>0</v>
      </c>
      <c r="I373" s="6">
        <f>COUNTIFS(Data!S:S,T373,Data!N:N,stats!B373)</f>
        <v>0</v>
      </c>
      <c r="J373" s="24">
        <f>COUNTIFS(Data!S:S,U373,Data!N:N,stats!B373)</f>
        <v>0</v>
      </c>
      <c r="K373" s="27">
        <f t="shared" si="33"/>
        <v>0</v>
      </c>
      <c r="N373" s="9" t="s">
        <v>1224</v>
      </c>
      <c r="O373" s="9" t="s">
        <v>1267</v>
      </c>
      <c r="P373" s="9" t="s">
        <v>1221</v>
      </c>
      <c r="Q373" s="9" t="s">
        <v>1223</v>
      </c>
      <c r="R373" s="9" t="s">
        <v>1222</v>
      </c>
      <c r="S373" s="9" t="s">
        <v>1225</v>
      </c>
      <c r="T373" s="9" t="s">
        <v>1226</v>
      </c>
      <c r="U373" s="9" t="s">
        <v>35</v>
      </c>
    </row>
    <row r="374" spans="1:21" ht="30" customHeight="1" thickBot="1" x14ac:dyDescent="0.4">
      <c r="B374" s="39" t="s">
        <v>35</v>
      </c>
      <c r="C374" s="47">
        <f>COUNTIFS(Data!S:S,N374,Data!N:N,stats!B374)</f>
        <v>23</v>
      </c>
      <c r="D374" s="45">
        <f>COUNTIFS(Data!S:S,O374,Data!N:N,stats!B374)</f>
        <v>10</v>
      </c>
      <c r="E374" s="45">
        <f>COUNTIFS(Data!S:S,P374,Data!N:N,stats!B374)</f>
        <v>0</v>
      </c>
      <c r="F374" s="45">
        <f>COUNTIFS(Data!S:S,Q374,Data!N:N,stats!B374)</f>
        <v>9</v>
      </c>
      <c r="G374" s="45">
        <f>COUNTIFS(Data!S:S,R374,Data!N:N,stats!B374)</f>
        <v>0</v>
      </c>
      <c r="H374" s="45">
        <f>COUNTIFS(Data!S:S,S374,Data!N:N,stats!B374)</f>
        <v>1</v>
      </c>
      <c r="I374" s="45">
        <f>COUNTIFS(Data!S:S,T374,Data!N:N,stats!B374)</f>
        <v>0</v>
      </c>
      <c r="J374" s="46">
        <f>COUNTIFS(Data!S:S,U374,Data!N:N,stats!B374)</f>
        <v>56</v>
      </c>
      <c r="K374" s="42">
        <f t="shared" si="33"/>
        <v>99</v>
      </c>
      <c r="N374" s="9" t="s">
        <v>1224</v>
      </c>
      <c r="O374" s="9" t="s">
        <v>1267</v>
      </c>
      <c r="P374" s="9" t="s">
        <v>1221</v>
      </c>
      <c r="Q374" s="9" t="s">
        <v>1223</v>
      </c>
      <c r="R374" s="9" t="s">
        <v>1222</v>
      </c>
      <c r="S374" s="9" t="s">
        <v>1225</v>
      </c>
      <c r="T374" s="9" t="s">
        <v>1226</v>
      </c>
      <c r="U374" s="9" t="s">
        <v>35</v>
      </c>
    </row>
    <row r="375" spans="1:21" ht="30" customHeight="1" thickBot="1" x14ac:dyDescent="0.4">
      <c r="B375" s="26" t="s">
        <v>1299</v>
      </c>
      <c r="C375" s="35">
        <f t="shared" ref="C375:I375" si="34">SUM(C363:C374)</f>
        <v>45</v>
      </c>
      <c r="D375" s="32">
        <f t="shared" si="34"/>
        <v>13</v>
      </c>
      <c r="E375" s="32">
        <f t="shared" si="34"/>
        <v>0</v>
      </c>
      <c r="F375" s="32">
        <f t="shared" si="34"/>
        <v>11</v>
      </c>
      <c r="G375" s="32">
        <f t="shared" si="34"/>
        <v>0</v>
      </c>
      <c r="H375" s="32">
        <f t="shared" si="34"/>
        <v>2</v>
      </c>
      <c r="I375" s="32">
        <f t="shared" si="34"/>
        <v>4</v>
      </c>
      <c r="J375" s="36">
        <f>SUM(J363:J374)</f>
        <v>122</v>
      </c>
      <c r="K375" s="2">
        <f>SUM(K363:K374)</f>
        <v>197</v>
      </c>
    </row>
    <row r="376" spans="1:21" ht="40.15" customHeight="1" thickBot="1" x14ac:dyDescent="0.4">
      <c r="B376" s="146" t="s">
        <v>1300</v>
      </c>
      <c r="C376" s="147"/>
      <c r="D376" s="147"/>
      <c r="E376" s="147"/>
      <c r="F376" s="147"/>
      <c r="G376" s="147"/>
      <c r="H376" s="147"/>
      <c r="I376" s="147"/>
      <c r="J376" s="147"/>
      <c r="K376" s="148"/>
    </row>
    <row r="377" spans="1:21" ht="19.899999999999999" customHeight="1" thickBot="1" x14ac:dyDescent="0.4">
      <c r="H377" s="4"/>
    </row>
    <row r="378" spans="1:21" ht="18" customHeight="1" thickBot="1" x14ac:dyDescent="0.4">
      <c r="A378" s="17">
        <v>24</v>
      </c>
      <c r="B378" s="140" t="s">
        <v>1340</v>
      </c>
      <c r="C378" s="141"/>
      <c r="D378" s="141"/>
      <c r="E378" s="141"/>
      <c r="F378" s="141"/>
      <c r="G378" s="142"/>
      <c r="H378" s="8"/>
      <c r="I378" s="8"/>
      <c r="J378" s="8"/>
      <c r="K378" s="8"/>
      <c r="L378" s="8"/>
      <c r="M378"/>
      <c r="N378" s="8"/>
    </row>
    <row r="379" spans="1:21" ht="19.899999999999999" customHeight="1" thickBot="1" x14ac:dyDescent="0.4">
      <c r="A379" s="17" t="s">
        <v>1304</v>
      </c>
      <c r="B379" s="149" t="s">
        <v>1308</v>
      </c>
      <c r="C379" s="150"/>
      <c r="D379" s="150"/>
      <c r="E379" s="150"/>
      <c r="F379" s="150"/>
      <c r="G379" s="151"/>
      <c r="H379" s="8"/>
      <c r="I379" s="8"/>
      <c r="J379" s="8"/>
      <c r="K379" s="8"/>
      <c r="L379" s="8"/>
      <c r="M379"/>
      <c r="N379" s="8"/>
    </row>
    <row r="380" spans="1:21" ht="39" customHeight="1" thickBot="1" x14ac:dyDescent="0.4">
      <c r="B380" s="50"/>
      <c r="C380" s="59" t="s">
        <v>1227</v>
      </c>
      <c r="D380" s="60" t="s">
        <v>871</v>
      </c>
      <c r="E380" s="60" t="s">
        <v>1252</v>
      </c>
      <c r="F380" s="61" t="s">
        <v>35</v>
      </c>
      <c r="G380" s="26" t="s">
        <v>1299</v>
      </c>
      <c r="H380" s="8"/>
      <c r="I380"/>
      <c r="J380"/>
      <c r="K380"/>
      <c r="L380"/>
      <c r="M380"/>
      <c r="N380"/>
    </row>
    <row r="381" spans="1:21" ht="19.899999999999999" customHeight="1" x14ac:dyDescent="0.35">
      <c r="B381" s="71" t="s">
        <v>369</v>
      </c>
      <c r="C381" s="23">
        <f>COUNTIFS(Data!Y:Y,J381,Data!K:K,stats!B381)</f>
        <v>8</v>
      </c>
      <c r="D381" s="6">
        <f>COUNTIFS(Data!Y:Y,K381,Data!K:K,stats!B381)</f>
        <v>60</v>
      </c>
      <c r="E381" s="6">
        <f>COUNTIFS(Data!Y:Y,L381,Data!K:K,stats!B381)</f>
        <v>91</v>
      </c>
      <c r="F381" s="24">
        <f>COUNTIFS(Data!Y:Y,M381,Data!K:K,stats!B381)</f>
        <v>23</v>
      </c>
      <c r="G381" s="27">
        <f>SUM(C381:F381)</f>
        <v>182</v>
      </c>
      <c r="H381" s="8"/>
      <c r="I381"/>
      <c r="J381" s="9" t="s">
        <v>1227</v>
      </c>
      <c r="K381" s="9" t="s">
        <v>871</v>
      </c>
      <c r="L381" s="9" t="s">
        <v>1252</v>
      </c>
      <c r="M381" s="9" t="s">
        <v>35</v>
      </c>
      <c r="N381"/>
    </row>
    <row r="382" spans="1:21" ht="19.899999999999999" customHeight="1" thickBot="1" x14ac:dyDescent="0.4">
      <c r="B382" s="76" t="s">
        <v>376</v>
      </c>
      <c r="C382" s="47">
        <f>COUNTIFS(Data!Y:Y,J382,Data!K:K,stats!B382)</f>
        <v>0</v>
      </c>
      <c r="D382" s="45">
        <f>COUNTIFS(Data!Y:Y,K382,Data!K:K,stats!B382)</f>
        <v>0</v>
      </c>
      <c r="E382" s="45">
        <f>COUNTIFS(Data!Y:Y,L382,Data!K:K,stats!B382)</f>
        <v>15</v>
      </c>
      <c r="F382" s="46">
        <f>COUNTIFS(Data!Y:Y,M382,Data!K:K,stats!B382)</f>
        <v>0</v>
      </c>
      <c r="G382" s="42">
        <f>SUM(C382:F382)</f>
        <v>15</v>
      </c>
      <c r="H382" s="8"/>
      <c r="I382"/>
      <c r="J382" s="9" t="s">
        <v>1227</v>
      </c>
      <c r="K382" s="9" t="s">
        <v>871</v>
      </c>
      <c r="L382" s="9" t="s">
        <v>1252</v>
      </c>
      <c r="M382" s="9" t="s">
        <v>35</v>
      </c>
      <c r="N382"/>
    </row>
    <row r="383" spans="1:21" ht="20.5" customHeight="1" thickBot="1" x14ac:dyDescent="0.4">
      <c r="B383" s="26" t="s">
        <v>1299</v>
      </c>
      <c r="C383" s="35">
        <f>SUM(C381:C382)</f>
        <v>8</v>
      </c>
      <c r="D383" s="32">
        <f>SUM(D381:D382)</f>
        <v>60</v>
      </c>
      <c r="E383" s="32">
        <f>SUM(E381:E382)</f>
        <v>106</v>
      </c>
      <c r="F383" s="36">
        <f>SUM(F381:F382)</f>
        <v>23</v>
      </c>
      <c r="G383" s="2">
        <f>SUM(G381:G382)</f>
        <v>197</v>
      </c>
      <c r="H383" s="8"/>
      <c r="I383"/>
      <c r="J383"/>
      <c r="K383"/>
      <c r="L383"/>
      <c r="M383"/>
      <c r="N383"/>
    </row>
    <row r="384" spans="1:21" ht="40.15" customHeight="1" thickBot="1" x14ac:dyDescent="0.4">
      <c r="B384" s="146" t="s">
        <v>1300</v>
      </c>
      <c r="C384" s="147"/>
      <c r="D384" s="147"/>
      <c r="E384" s="147"/>
      <c r="F384" s="147"/>
      <c r="G384" s="148"/>
      <c r="H384" s="8"/>
      <c r="I384"/>
      <c r="J384"/>
      <c r="K384"/>
      <c r="L384"/>
      <c r="M384"/>
      <c r="N384"/>
    </row>
    <row r="385" spans="1:14" ht="19.899999999999999" customHeight="1" thickBot="1" x14ac:dyDescent="0.4"/>
    <row r="386" spans="1:14" ht="19.5" customHeight="1" thickBot="1" x14ac:dyDescent="0.4">
      <c r="A386" s="17">
        <v>25</v>
      </c>
      <c r="B386" s="140" t="s">
        <v>1340</v>
      </c>
      <c r="C386" s="141"/>
      <c r="D386" s="141"/>
      <c r="E386" s="141"/>
      <c r="F386" s="141"/>
      <c r="G386" s="142"/>
      <c r="H386" s="8"/>
      <c r="J386" s="8"/>
      <c r="K386" s="8"/>
      <c r="L386" s="8"/>
      <c r="M386"/>
      <c r="N386" s="8"/>
    </row>
    <row r="387" spans="1:14" ht="19.899999999999999" customHeight="1" thickBot="1" x14ac:dyDescent="0.4">
      <c r="A387" s="17" t="s">
        <v>1304</v>
      </c>
      <c r="B387" s="149" t="s">
        <v>1334</v>
      </c>
      <c r="C387" s="150"/>
      <c r="D387" s="150"/>
      <c r="E387" s="150"/>
      <c r="F387" s="150"/>
      <c r="G387" s="151"/>
      <c r="H387" s="8"/>
      <c r="J387" s="8"/>
      <c r="K387" s="8"/>
      <c r="L387" s="8"/>
      <c r="M387"/>
      <c r="N387" s="8"/>
    </row>
    <row r="388" spans="1:14" ht="49.5" customHeight="1" thickBot="1" x14ac:dyDescent="0.4">
      <c r="B388" s="50"/>
      <c r="C388" s="59" t="s">
        <v>1227</v>
      </c>
      <c r="D388" s="60" t="s">
        <v>871</v>
      </c>
      <c r="E388" s="60" t="s">
        <v>1252</v>
      </c>
      <c r="F388" s="61" t="s">
        <v>35</v>
      </c>
      <c r="G388" s="26" t="s">
        <v>1299</v>
      </c>
      <c r="H388" s="8"/>
      <c r="J388"/>
      <c r="K388"/>
      <c r="L388"/>
      <c r="M388"/>
      <c r="N388"/>
    </row>
    <row r="389" spans="1:14" ht="19.899999999999999" customHeight="1" x14ac:dyDescent="0.35">
      <c r="B389" s="71" t="s">
        <v>367</v>
      </c>
      <c r="C389" s="23">
        <f>COUNTIFS(Data!Y:Y,J389,Data!L:L,stats!B389)</f>
        <v>8</v>
      </c>
      <c r="D389" s="6">
        <f>COUNTIFS(Data!Y:Y,K389,Data!L:L,stats!B389)</f>
        <v>60</v>
      </c>
      <c r="E389" s="6">
        <f>COUNTIFS(Data!Y:Y,L389,Data!L:L,stats!B389)</f>
        <v>106</v>
      </c>
      <c r="F389" s="24">
        <f>COUNTIFS(Data!Y:Y,M389,Data!L:L,stats!B389)</f>
        <v>23</v>
      </c>
      <c r="G389" s="27">
        <f>SUM(C389:F389)</f>
        <v>197</v>
      </c>
      <c r="H389" s="8"/>
      <c r="J389" s="9" t="s">
        <v>1227</v>
      </c>
      <c r="K389" s="9" t="s">
        <v>871</v>
      </c>
      <c r="L389" s="9" t="s">
        <v>1252</v>
      </c>
      <c r="M389" s="9" t="s">
        <v>35</v>
      </c>
      <c r="N389"/>
    </row>
    <row r="390" spans="1:14" ht="19.899999999999999" customHeight="1" thickBot="1" x14ac:dyDescent="0.4">
      <c r="B390" s="76" t="s">
        <v>368</v>
      </c>
      <c r="C390" s="47">
        <f>COUNTIFS(Data!Y:Y,J390,Data!L:L,stats!B390)</f>
        <v>0</v>
      </c>
      <c r="D390" s="45">
        <f>COUNTIFS(Data!Y:Y,K390,Data!L:L,stats!B390)</f>
        <v>0</v>
      </c>
      <c r="E390" s="45">
        <f>COUNTIFS(Data!Y:Y,L390,Data!L:L,stats!B390)</f>
        <v>0</v>
      </c>
      <c r="F390" s="46">
        <f>COUNTIFS(Data!Y:Y,M390,Data!L:L,stats!B390)</f>
        <v>0</v>
      </c>
      <c r="G390" s="42">
        <f>SUM(C390:F390)</f>
        <v>0</v>
      </c>
      <c r="H390" s="8"/>
      <c r="J390" s="9" t="s">
        <v>1227</v>
      </c>
      <c r="K390" s="9" t="s">
        <v>871</v>
      </c>
      <c r="L390" s="9" t="s">
        <v>1252</v>
      </c>
      <c r="M390" s="9" t="s">
        <v>35</v>
      </c>
      <c r="N390"/>
    </row>
    <row r="391" spans="1:14" ht="19.899999999999999" customHeight="1" thickBot="1" x14ac:dyDescent="0.4">
      <c r="B391" s="26" t="s">
        <v>1299</v>
      </c>
      <c r="C391" s="35">
        <f>SUM(C389:C390)</f>
        <v>8</v>
      </c>
      <c r="D391" s="32">
        <f>SUM(D389:D390)</f>
        <v>60</v>
      </c>
      <c r="E391" s="32">
        <f>SUM(E389:E390)</f>
        <v>106</v>
      </c>
      <c r="F391" s="36">
        <f>SUM(F389:F390)</f>
        <v>23</v>
      </c>
      <c r="G391" s="2">
        <f>SUM(G389:G390)</f>
        <v>197</v>
      </c>
      <c r="H391" s="8"/>
      <c r="I391"/>
      <c r="J391"/>
      <c r="K391"/>
      <c r="L391"/>
      <c r="M391"/>
      <c r="N391"/>
    </row>
    <row r="392" spans="1:14" ht="40.15" customHeight="1" thickBot="1" x14ac:dyDescent="0.4">
      <c r="B392" s="146" t="s">
        <v>1300</v>
      </c>
      <c r="C392" s="147"/>
      <c r="D392" s="147"/>
      <c r="E392" s="147"/>
      <c r="F392" s="147"/>
      <c r="G392" s="148"/>
      <c r="H392" s="8"/>
      <c r="I392"/>
      <c r="J392"/>
      <c r="K392"/>
      <c r="L392"/>
      <c r="M392"/>
      <c r="N392"/>
    </row>
    <row r="393" spans="1:14" ht="19.899999999999999" customHeight="1" thickBot="1" x14ac:dyDescent="0.4"/>
    <row r="394" spans="1:14" ht="20.5" customHeight="1" thickBot="1" x14ac:dyDescent="0.4">
      <c r="A394" s="17">
        <v>26</v>
      </c>
      <c r="B394" s="134" t="s">
        <v>1340</v>
      </c>
      <c r="C394" s="135"/>
      <c r="D394" s="135"/>
      <c r="E394" s="135"/>
      <c r="F394" s="135"/>
      <c r="G394" s="136"/>
      <c r="H394" s="8"/>
      <c r="J394" s="8"/>
      <c r="K394" s="8"/>
      <c r="L394" s="8"/>
      <c r="M394"/>
      <c r="N394" s="8"/>
    </row>
    <row r="395" spans="1:14" ht="19.899999999999999" customHeight="1" thickBot="1" x14ac:dyDescent="0.4">
      <c r="A395" s="17" t="s">
        <v>1304</v>
      </c>
      <c r="B395" s="131" t="s">
        <v>1335</v>
      </c>
      <c r="C395" s="132"/>
      <c r="D395" s="132"/>
      <c r="E395" s="132"/>
      <c r="F395" s="132"/>
      <c r="G395" s="133"/>
      <c r="H395" s="8"/>
      <c r="J395" s="8"/>
      <c r="K395" s="8"/>
      <c r="L395" s="8"/>
      <c r="M395"/>
      <c r="N395" s="8"/>
    </row>
    <row r="396" spans="1:14" ht="39" customHeight="1" thickBot="1" x14ac:dyDescent="0.4">
      <c r="B396" s="50"/>
      <c r="C396" s="59" t="s">
        <v>1227</v>
      </c>
      <c r="D396" s="60" t="s">
        <v>871</v>
      </c>
      <c r="E396" s="60" t="s">
        <v>1252</v>
      </c>
      <c r="F396" s="61" t="s">
        <v>35</v>
      </c>
      <c r="G396" s="26" t="s">
        <v>1299</v>
      </c>
      <c r="H396" s="8"/>
      <c r="J396"/>
      <c r="K396"/>
      <c r="L396"/>
      <c r="M396"/>
      <c r="N396"/>
    </row>
    <row r="397" spans="1:14" ht="19.899999999999999" customHeight="1" x14ac:dyDescent="0.35">
      <c r="B397" s="52" t="s">
        <v>1219</v>
      </c>
      <c r="C397" s="23">
        <f>COUNTIFS(Data!Y:Y,stats!J397,Data!J:J,stats!B397)</f>
        <v>0</v>
      </c>
      <c r="D397" s="6">
        <f>COUNTIFS(Data!Y:Y,stats!K397,Data!J:J,stats!B397)</f>
        <v>0</v>
      </c>
      <c r="E397" s="6">
        <f>COUNTIFS(Data!Y:Y,stats!L397,Data!J:J,stats!B397)</f>
        <v>0</v>
      </c>
      <c r="F397" s="24">
        <f>COUNTIFS(Data!Y:Y,stats!M397,Data!J:J,stats!B397)</f>
        <v>0</v>
      </c>
      <c r="G397" s="27">
        <f t="shared" ref="G397:G402" si="35">SUM(C397:F397)</f>
        <v>0</v>
      </c>
      <c r="H397" s="8"/>
      <c r="J397" s="9" t="s">
        <v>1227</v>
      </c>
      <c r="K397" s="9" t="s">
        <v>871</v>
      </c>
      <c r="L397" s="9" t="s">
        <v>1252</v>
      </c>
      <c r="M397" s="9" t="s">
        <v>35</v>
      </c>
      <c r="N397"/>
    </row>
    <row r="398" spans="1:14" ht="19.899999999999999" customHeight="1" x14ac:dyDescent="0.35">
      <c r="B398" s="37" t="s">
        <v>1301</v>
      </c>
      <c r="C398" s="23">
        <f>COUNTIFS(Data!Y:Y,stats!J398,Data!J:J,stats!B398)</f>
        <v>7</v>
      </c>
      <c r="D398" s="6">
        <f>COUNTIFS(Data!Y:Y,stats!K398,Data!J:J,stats!B398)</f>
        <v>40</v>
      </c>
      <c r="E398" s="6">
        <f>COUNTIFS(Data!Y:Y,stats!L398,Data!J:J,stats!B398)</f>
        <v>17</v>
      </c>
      <c r="F398" s="24">
        <f>COUNTIFS(Data!Y:Y,stats!M398,Data!J:J,stats!B398)</f>
        <v>0</v>
      </c>
      <c r="G398" s="27">
        <f t="shared" si="35"/>
        <v>64</v>
      </c>
      <c r="H398" s="8"/>
      <c r="J398" s="9" t="s">
        <v>1227</v>
      </c>
      <c r="K398" s="9" t="s">
        <v>871</v>
      </c>
      <c r="L398" s="9" t="s">
        <v>1252</v>
      </c>
      <c r="M398" s="9" t="s">
        <v>35</v>
      </c>
      <c r="N398"/>
    </row>
    <row r="399" spans="1:14" ht="19.899999999999999" customHeight="1" x14ac:dyDescent="0.35">
      <c r="B399" s="37" t="s">
        <v>1302</v>
      </c>
      <c r="C399" s="23">
        <f>COUNTIFS(Data!Y:Y,stats!J399,Data!J:J,stats!B399)</f>
        <v>0</v>
      </c>
      <c r="D399" s="6">
        <f>COUNTIFS(Data!Y:Y,stats!K399,Data!J:J,stats!B399)</f>
        <v>5</v>
      </c>
      <c r="E399" s="6">
        <f>COUNTIFS(Data!Y:Y,stats!L399,Data!J:J,stats!B399)</f>
        <v>6</v>
      </c>
      <c r="F399" s="24">
        <f>COUNTIFS(Data!Y:Y,stats!M399,Data!J:J,stats!B399)</f>
        <v>0</v>
      </c>
      <c r="G399" s="27">
        <f t="shared" si="35"/>
        <v>11</v>
      </c>
      <c r="H399" s="8"/>
      <c r="J399" s="9" t="s">
        <v>1227</v>
      </c>
      <c r="K399" s="9" t="s">
        <v>871</v>
      </c>
      <c r="L399" s="9" t="s">
        <v>1252</v>
      </c>
      <c r="M399" s="9" t="s">
        <v>35</v>
      </c>
      <c r="N399"/>
    </row>
    <row r="400" spans="1:14" ht="19.899999999999999" customHeight="1" x14ac:dyDescent="0.35">
      <c r="B400" s="37" t="s">
        <v>1303</v>
      </c>
      <c r="C400" s="23">
        <f>COUNTIFS(Data!Y:Y,stats!J400,Data!J:J,stats!B400)</f>
        <v>1</v>
      </c>
      <c r="D400" s="6">
        <f>COUNTIFS(Data!Y:Y,stats!K400,Data!J:J,stats!B400)</f>
        <v>0</v>
      </c>
      <c r="E400" s="6">
        <f>COUNTIFS(Data!Y:Y,stats!L400,Data!J:J,stats!B400)</f>
        <v>3</v>
      </c>
      <c r="F400" s="24">
        <f>COUNTIFS(Data!Y:Y,stats!M400,Data!J:J,stats!B400)</f>
        <v>0</v>
      </c>
      <c r="G400" s="27">
        <f t="shared" si="35"/>
        <v>4</v>
      </c>
      <c r="H400" s="8"/>
      <c r="J400" s="9" t="s">
        <v>1227</v>
      </c>
      <c r="K400" s="9" t="s">
        <v>871</v>
      </c>
      <c r="L400" s="9" t="s">
        <v>1252</v>
      </c>
      <c r="M400" s="9" t="s">
        <v>35</v>
      </c>
    </row>
    <row r="401" spans="1:41" ht="19.899999999999999" customHeight="1" x14ac:dyDescent="0.35">
      <c r="B401" s="37" t="s">
        <v>1218</v>
      </c>
      <c r="C401" s="23">
        <f>COUNTIFS(Data!Y:Y,stats!J401,Data!J:J,stats!B401)</f>
        <v>0</v>
      </c>
      <c r="D401" s="6">
        <f>COUNTIFS(Data!Y:Y,stats!K401,Data!J:J,stats!B401)</f>
        <v>1</v>
      </c>
      <c r="E401" s="6">
        <f>COUNTIFS(Data!Y:Y,stats!L401,Data!J:J,stats!B401)</f>
        <v>8</v>
      </c>
      <c r="F401" s="24">
        <f>COUNTIFS(Data!Y:Y,stats!M401,Data!J:J,stats!B401)</f>
        <v>5</v>
      </c>
      <c r="G401" s="27">
        <f t="shared" si="35"/>
        <v>14</v>
      </c>
      <c r="J401" s="9" t="s">
        <v>1227</v>
      </c>
      <c r="K401" s="9" t="s">
        <v>871</v>
      </c>
      <c r="L401" s="9" t="s">
        <v>1252</v>
      </c>
      <c r="M401" s="9" t="s">
        <v>35</v>
      </c>
    </row>
    <row r="402" spans="1:41" ht="19.899999999999999" customHeight="1" thickBot="1" x14ac:dyDescent="0.4">
      <c r="B402" s="39" t="s">
        <v>35</v>
      </c>
      <c r="C402" s="47">
        <f>COUNTIFS(Data!Y:Y,stats!J402,Data!J:J,stats!B402)</f>
        <v>0</v>
      </c>
      <c r="D402" s="45">
        <f>COUNTIFS(Data!Y:Y,stats!K402,Data!J:J,stats!B402)</f>
        <v>14</v>
      </c>
      <c r="E402" s="45">
        <f>COUNTIFS(Data!Y:Y,stats!L402,Data!J:J,stats!B402)</f>
        <v>72</v>
      </c>
      <c r="F402" s="46">
        <f>COUNTIFS(Data!Y:Y,stats!M402,Data!J:J,stats!B402)</f>
        <v>18</v>
      </c>
      <c r="G402" s="42">
        <f t="shared" si="35"/>
        <v>104</v>
      </c>
      <c r="J402" s="9" t="s">
        <v>1227</v>
      </c>
      <c r="K402" s="9" t="s">
        <v>871</v>
      </c>
      <c r="L402" s="9" t="s">
        <v>1252</v>
      </c>
      <c r="M402" s="9" t="s">
        <v>35</v>
      </c>
    </row>
    <row r="403" spans="1:41" ht="19.899999999999999" customHeight="1" thickBot="1" x14ac:dyDescent="0.4">
      <c r="B403" s="26" t="s">
        <v>1299</v>
      </c>
      <c r="C403" s="35">
        <f>SUM(C397:C402)</f>
        <v>8</v>
      </c>
      <c r="D403" s="32">
        <f>SUM(D397:D402)</f>
        <v>60</v>
      </c>
      <c r="E403" s="32">
        <f>SUM(E397:E402)</f>
        <v>106</v>
      </c>
      <c r="F403" s="36">
        <f>SUM(F397:F402)</f>
        <v>23</v>
      </c>
      <c r="G403" s="2">
        <f>SUM(G397:G402)</f>
        <v>197</v>
      </c>
    </row>
    <row r="404" spans="1:41" s="19" customFormat="1" ht="40.15" customHeight="1" thickBot="1" x14ac:dyDescent="0.4">
      <c r="A404" s="15"/>
      <c r="B404" s="146" t="s">
        <v>1300</v>
      </c>
      <c r="C404" s="147"/>
      <c r="D404" s="147"/>
      <c r="E404" s="147"/>
      <c r="F404" s="147"/>
      <c r="G404" s="148"/>
      <c r="H404" s="8"/>
      <c r="AN404"/>
      <c r="AO404" s="114"/>
    </row>
    <row r="405" spans="1:41" ht="19.899999999999999" customHeight="1" thickBot="1" x14ac:dyDescent="0.4"/>
    <row r="406" spans="1:41" ht="19.5" customHeight="1" thickBot="1" x14ac:dyDescent="0.4">
      <c r="A406" s="17">
        <v>27</v>
      </c>
      <c r="B406" s="134" t="s">
        <v>1340</v>
      </c>
      <c r="C406" s="135"/>
      <c r="D406" s="135"/>
      <c r="E406" s="135"/>
      <c r="F406" s="135"/>
      <c r="G406" s="136"/>
      <c r="H406" s="8"/>
      <c r="J406" s="8"/>
      <c r="K406" s="8"/>
      <c r="L406" s="8"/>
      <c r="M406"/>
    </row>
    <row r="407" spans="1:41" ht="19.899999999999999" customHeight="1" thickBot="1" x14ac:dyDescent="0.4">
      <c r="A407" s="17" t="s">
        <v>1304</v>
      </c>
      <c r="B407" s="131" t="s">
        <v>1328</v>
      </c>
      <c r="C407" s="132"/>
      <c r="D407" s="132"/>
      <c r="E407" s="132"/>
      <c r="F407" s="132"/>
      <c r="G407" s="133"/>
      <c r="H407" s="8"/>
      <c r="J407" s="8"/>
      <c r="K407" s="8"/>
      <c r="L407" s="8"/>
      <c r="M407"/>
    </row>
    <row r="408" spans="1:41" ht="39" customHeight="1" thickBot="1" x14ac:dyDescent="0.4">
      <c r="B408" s="50"/>
      <c r="C408" s="59" t="s">
        <v>1227</v>
      </c>
      <c r="D408" s="60" t="s">
        <v>871</v>
      </c>
      <c r="E408" s="60" t="s">
        <v>1252</v>
      </c>
      <c r="F408" s="61" t="s">
        <v>35</v>
      </c>
      <c r="G408" s="26" t="s">
        <v>1299</v>
      </c>
      <c r="H408" s="8"/>
      <c r="J408"/>
      <c r="K408"/>
      <c r="L408"/>
      <c r="M408"/>
    </row>
    <row r="409" spans="1:41" ht="30" customHeight="1" x14ac:dyDescent="0.35">
      <c r="B409" s="52" t="s">
        <v>1217</v>
      </c>
      <c r="C409" s="23">
        <f>COUNTIFS(Data!$Y:$Y,stats!J409,Data!$N:$N,stats!$B409)</f>
        <v>0</v>
      </c>
      <c r="D409" s="6">
        <f>COUNTIFS(Data!$Y:$Y,stats!K409,Data!$N:$N,stats!$B409)</f>
        <v>1</v>
      </c>
      <c r="E409" s="6">
        <f>COUNTIFS(Data!$Y:$Y,stats!L409,Data!$N:$N,stats!$B409)</f>
        <v>0</v>
      </c>
      <c r="F409" s="24">
        <f>COUNTIFS(Data!$Y:$Y,stats!M409,Data!$N:$N,stats!$B409)</f>
        <v>1</v>
      </c>
      <c r="G409" s="27">
        <f>SUM(C409:F409)</f>
        <v>2</v>
      </c>
      <c r="H409" s="8"/>
      <c r="J409" s="9" t="s">
        <v>1227</v>
      </c>
      <c r="K409" s="9" t="s">
        <v>871</v>
      </c>
      <c r="L409" s="9" t="s">
        <v>1252</v>
      </c>
      <c r="M409" s="9" t="s">
        <v>35</v>
      </c>
    </row>
    <row r="410" spans="1:41" ht="30" customHeight="1" x14ac:dyDescent="0.35">
      <c r="B410" s="37" t="s">
        <v>373</v>
      </c>
      <c r="C410" s="23">
        <f>COUNTIFS(Data!$Y:$Y,stats!J410,Data!$N:$N,stats!$B410)</f>
        <v>4</v>
      </c>
      <c r="D410" s="6">
        <f>COUNTIFS(Data!$Y:$Y,stats!K410,Data!$N:$N,stats!$B410)</f>
        <v>35</v>
      </c>
      <c r="E410" s="6">
        <f>COUNTIFS(Data!$Y:$Y,stats!L410,Data!$N:$N,stats!$B410)</f>
        <v>11</v>
      </c>
      <c r="F410" s="24">
        <f>COUNTIFS(Data!$Y:$Y,stats!M410,Data!$N:$N,stats!$B410)</f>
        <v>0</v>
      </c>
      <c r="G410" s="27">
        <f>SUM(C410:F410)</f>
        <v>50</v>
      </c>
      <c r="H410" s="8"/>
      <c r="J410" s="9" t="s">
        <v>1227</v>
      </c>
      <c r="K410" s="9" t="s">
        <v>871</v>
      </c>
      <c r="L410" s="9" t="s">
        <v>1252</v>
      </c>
      <c r="M410" s="9" t="s">
        <v>35</v>
      </c>
    </row>
    <row r="411" spans="1:41" ht="30" customHeight="1" x14ac:dyDescent="0.35">
      <c r="B411" s="37" t="s">
        <v>1213</v>
      </c>
      <c r="C411" s="23">
        <f>COUNTIFS(Data!$Y:$Y,stats!J411,Data!$N:$N,stats!$B411)</f>
        <v>0</v>
      </c>
      <c r="D411" s="6">
        <f>COUNTIFS(Data!$Y:$Y,stats!K411,Data!$N:$N,stats!$B411)</f>
        <v>0</v>
      </c>
      <c r="E411" s="6">
        <f>COUNTIFS(Data!$Y:$Y,stats!L411,Data!$N:$N,stats!$B411)</f>
        <v>0</v>
      </c>
      <c r="F411" s="24">
        <f>COUNTIFS(Data!$Y:$Y,stats!M411,Data!$N:$N,stats!$B411)</f>
        <v>0</v>
      </c>
      <c r="G411" s="27">
        <f t="shared" ref="G411:G420" si="36">SUM(C411:F411)</f>
        <v>0</v>
      </c>
      <c r="I411"/>
      <c r="J411" s="9" t="s">
        <v>1227</v>
      </c>
      <c r="K411" s="9" t="s">
        <v>871</v>
      </c>
      <c r="L411" s="9" t="s">
        <v>1252</v>
      </c>
      <c r="M411" s="9" t="s">
        <v>35</v>
      </c>
    </row>
    <row r="412" spans="1:41" ht="30" customHeight="1" x14ac:dyDescent="0.35">
      <c r="B412" s="37" t="s">
        <v>1220</v>
      </c>
      <c r="C412" s="23">
        <f>COUNTIFS(Data!$Y:$Y,stats!J412,Data!$N:$N,stats!$B412)</f>
        <v>0</v>
      </c>
      <c r="D412" s="6">
        <f>COUNTIFS(Data!$Y:$Y,stats!K412,Data!$N:$N,stats!$B412)</f>
        <v>0</v>
      </c>
      <c r="E412" s="6">
        <f>COUNTIFS(Data!$Y:$Y,stats!L412,Data!$N:$N,stats!$B412)</f>
        <v>1</v>
      </c>
      <c r="F412" s="24">
        <f>COUNTIFS(Data!$Y:$Y,stats!M412,Data!$N:$N,stats!$B412)</f>
        <v>0</v>
      </c>
      <c r="G412" s="27">
        <f t="shared" si="36"/>
        <v>1</v>
      </c>
      <c r="I412"/>
      <c r="J412" s="9" t="s">
        <v>1227</v>
      </c>
      <c r="K412" s="9" t="s">
        <v>871</v>
      </c>
      <c r="L412" s="9" t="s">
        <v>1252</v>
      </c>
      <c r="M412" s="9" t="s">
        <v>35</v>
      </c>
      <c r="R412" s="8"/>
    </row>
    <row r="413" spans="1:41" ht="30" customHeight="1" x14ac:dyDescent="0.35">
      <c r="B413" s="37" t="s">
        <v>401</v>
      </c>
      <c r="C413" s="23">
        <f>COUNTIFS(Data!$Y:$Y,stats!J413,Data!$N:$N,stats!$B413)</f>
        <v>1</v>
      </c>
      <c r="D413" s="6">
        <f>COUNTIFS(Data!$Y:$Y,stats!K413,Data!$N:$N,stats!$B413)</f>
        <v>1</v>
      </c>
      <c r="E413" s="6">
        <f>COUNTIFS(Data!$Y:$Y,stats!L413,Data!$N:$N,stats!$B413)</f>
        <v>2</v>
      </c>
      <c r="F413" s="24">
        <f>COUNTIFS(Data!$Y:$Y,stats!M413,Data!$N:$N,stats!$B413)</f>
        <v>0</v>
      </c>
      <c r="G413" s="27">
        <f t="shared" si="36"/>
        <v>4</v>
      </c>
      <c r="J413" s="9" t="s">
        <v>1227</v>
      </c>
      <c r="K413" s="9" t="s">
        <v>871</v>
      </c>
      <c r="L413" s="9" t="s">
        <v>1252</v>
      </c>
      <c r="M413" s="9" t="s">
        <v>35</v>
      </c>
      <c r="R413" s="8"/>
    </row>
    <row r="414" spans="1:41" ht="30" customHeight="1" x14ac:dyDescent="0.35">
      <c r="B414" s="37" t="s">
        <v>1214</v>
      </c>
      <c r="C414" s="23">
        <f>COUNTIFS(Data!$Y:$Y,stats!J414,Data!$N:$N,stats!$B414)</f>
        <v>0</v>
      </c>
      <c r="D414" s="6">
        <f>COUNTIFS(Data!$Y:$Y,stats!K414,Data!$N:$N,stats!$B414)</f>
        <v>4</v>
      </c>
      <c r="E414" s="6">
        <f>COUNTIFS(Data!$Y:$Y,stats!L414,Data!$N:$N,stats!$B414)</f>
        <v>22</v>
      </c>
      <c r="F414" s="24">
        <f>COUNTIFS(Data!$Y:$Y,stats!M414,Data!$N:$N,stats!$B414)</f>
        <v>0</v>
      </c>
      <c r="G414" s="27">
        <f t="shared" si="36"/>
        <v>26</v>
      </c>
      <c r="J414" s="9" t="s">
        <v>1227</v>
      </c>
      <c r="K414" s="9" t="s">
        <v>871</v>
      </c>
      <c r="L414" s="9" t="s">
        <v>1252</v>
      </c>
      <c r="M414" s="9" t="s">
        <v>35</v>
      </c>
      <c r="R414" s="1"/>
    </row>
    <row r="415" spans="1:41" ht="30" customHeight="1" x14ac:dyDescent="0.35">
      <c r="B415" s="37" t="s">
        <v>1216</v>
      </c>
      <c r="C415" s="23">
        <f>COUNTIFS(Data!$Y:$Y,stats!J415,Data!$N:$N,stats!$B415)</f>
        <v>0</v>
      </c>
      <c r="D415" s="6">
        <f>COUNTIFS(Data!$Y:$Y,stats!K415,Data!$N:$N,stats!$B415)</f>
        <v>0</v>
      </c>
      <c r="E415" s="6">
        <f>COUNTIFS(Data!$Y:$Y,stats!L415,Data!$N:$N,stats!$B415)</f>
        <v>5</v>
      </c>
      <c r="F415" s="24">
        <f>COUNTIFS(Data!$Y:$Y,stats!M415,Data!$N:$N,stats!$B415)</f>
        <v>5</v>
      </c>
      <c r="G415" s="27">
        <f t="shared" si="36"/>
        <v>10</v>
      </c>
      <c r="J415" s="9" t="s">
        <v>1227</v>
      </c>
      <c r="K415" s="9" t="s">
        <v>871</v>
      </c>
      <c r="L415" s="9" t="s">
        <v>1252</v>
      </c>
      <c r="M415" s="9" t="s">
        <v>35</v>
      </c>
    </row>
    <row r="416" spans="1:41" ht="30" customHeight="1" x14ac:dyDescent="0.35">
      <c r="B416" s="37" t="s">
        <v>1279</v>
      </c>
      <c r="C416" s="23">
        <f>COUNTIFS(Data!$Y:$Y,stats!J416,Data!$N:$N,stats!$B416)</f>
        <v>1</v>
      </c>
      <c r="D416" s="6">
        <f>COUNTIFS(Data!$Y:$Y,stats!K416,Data!$N:$N,stats!$B416)</f>
        <v>2</v>
      </c>
      <c r="E416" s="6">
        <f>COUNTIFS(Data!$Y:$Y,stats!L416,Data!$N:$N,stats!$B416)</f>
        <v>1</v>
      </c>
      <c r="F416" s="24">
        <f>COUNTIFS(Data!$Y:$Y,stats!M416,Data!$N:$N,stats!$B416)</f>
        <v>0</v>
      </c>
      <c r="G416" s="27">
        <f t="shared" si="36"/>
        <v>4</v>
      </c>
      <c r="J416" s="9" t="s">
        <v>1227</v>
      </c>
      <c r="K416" s="9" t="s">
        <v>871</v>
      </c>
      <c r="L416" s="9" t="s">
        <v>1252</v>
      </c>
      <c r="M416" s="9" t="s">
        <v>35</v>
      </c>
    </row>
    <row r="417" spans="1:16" ht="30" customHeight="1" x14ac:dyDescent="0.35">
      <c r="B417" s="37" t="s">
        <v>1215</v>
      </c>
      <c r="C417" s="23">
        <f>COUNTIFS(Data!$Y:$Y,stats!J417,Data!$N:$N,stats!$B417)</f>
        <v>0</v>
      </c>
      <c r="D417" s="6">
        <f>COUNTIFS(Data!$Y:$Y,stats!K417,Data!$N:$N,stats!$B417)</f>
        <v>0</v>
      </c>
      <c r="E417" s="6">
        <f>COUNTIFS(Data!$Y:$Y,stats!L417,Data!$N:$N,stats!$B417)</f>
        <v>0</v>
      </c>
      <c r="F417" s="24">
        <f>COUNTIFS(Data!$Y:$Y,stats!M417,Data!$N:$N,stats!$B417)</f>
        <v>0</v>
      </c>
      <c r="G417" s="27">
        <f t="shared" si="36"/>
        <v>0</v>
      </c>
      <c r="J417" s="9" t="s">
        <v>1227</v>
      </c>
      <c r="K417" s="9" t="s">
        <v>871</v>
      </c>
      <c r="L417" s="9" t="s">
        <v>1252</v>
      </c>
      <c r="M417" s="9" t="s">
        <v>35</v>
      </c>
    </row>
    <row r="418" spans="1:16" ht="30" customHeight="1" x14ac:dyDescent="0.35">
      <c r="B418" s="37" t="s">
        <v>372</v>
      </c>
      <c r="C418" s="23">
        <f>COUNTIFS(Data!$Y:$Y,stats!J418,Data!$N:$N,stats!$B418)</f>
        <v>1</v>
      </c>
      <c r="D418" s="6">
        <f>COUNTIFS(Data!$Y:$Y,stats!K418,Data!$N:$N,stats!$B418)</f>
        <v>0</v>
      </c>
      <c r="E418" s="6">
        <f>COUNTIFS(Data!$Y:$Y,stats!L418,Data!$N:$N,stats!$B418)</f>
        <v>0</v>
      </c>
      <c r="F418" s="24">
        <f>COUNTIFS(Data!$Y:$Y,stats!M418,Data!$N:$N,stats!$B418)</f>
        <v>0</v>
      </c>
      <c r="G418" s="27">
        <f t="shared" si="36"/>
        <v>1</v>
      </c>
      <c r="J418" s="9" t="s">
        <v>1227</v>
      </c>
      <c r="K418" s="9" t="s">
        <v>871</v>
      </c>
      <c r="L418" s="9" t="s">
        <v>1252</v>
      </c>
      <c r="M418" s="9" t="s">
        <v>35</v>
      </c>
    </row>
    <row r="419" spans="1:16" ht="30" customHeight="1" x14ac:dyDescent="0.35">
      <c r="B419" s="37" t="s">
        <v>378</v>
      </c>
      <c r="C419" s="23">
        <f>COUNTIFS(Data!$Y:$Y,stats!J419,Data!$N:$N,stats!$B419)</f>
        <v>0</v>
      </c>
      <c r="D419" s="6">
        <f>COUNTIFS(Data!$Y:$Y,stats!K419,Data!$N:$N,stats!$B419)</f>
        <v>0</v>
      </c>
      <c r="E419" s="6">
        <f>COUNTIFS(Data!$Y:$Y,stats!L419,Data!$N:$N,stats!$B419)</f>
        <v>0</v>
      </c>
      <c r="F419" s="24">
        <f>COUNTIFS(Data!$Y:$Y,stats!M419,Data!$N:$N,stats!$B419)</f>
        <v>0</v>
      </c>
      <c r="G419" s="27">
        <f t="shared" si="36"/>
        <v>0</v>
      </c>
      <c r="J419" s="9" t="s">
        <v>1227</v>
      </c>
      <c r="K419" s="9" t="s">
        <v>871</v>
      </c>
      <c r="L419" s="9" t="s">
        <v>1252</v>
      </c>
      <c r="M419" s="9" t="s">
        <v>35</v>
      </c>
    </row>
    <row r="420" spans="1:16" ht="30" customHeight="1" thickBot="1" x14ac:dyDescent="0.4">
      <c r="B420" s="39" t="s">
        <v>35</v>
      </c>
      <c r="C420" s="47">
        <f>COUNTIFS(Data!$Y:$Y,stats!J420,Data!$N:$N,stats!$B420)</f>
        <v>1</v>
      </c>
      <c r="D420" s="45">
        <f>COUNTIFS(Data!$Y:$Y,stats!K420,Data!$N:$N,stats!$B420)</f>
        <v>17</v>
      </c>
      <c r="E420" s="45">
        <f>COUNTIFS(Data!$Y:$Y,stats!L420,Data!$N:$N,stats!$B420)</f>
        <v>64</v>
      </c>
      <c r="F420" s="46">
        <f>COUNTIFS(Data!$Y:$Y,stats!M420,Data!$N:$N,stats!$B420)</f>
        <v>17</v>
      </c>
      <c r="G420" s="42">
        <f t="shared" si="36"/>
        <v>99</v>
      </c>
      <c r="J420" s="9" t="s">
        <v>1227</v>
      </c>
      <c r="K420" s="9" t="s">
        <v>871</v>
      </c>
      <c r="L420" s="9" t="s">
        <v>1252</v>
      </c>
      <c r="M420" s="9" t="s">
        <v>35</v>
      </c>
    </row>
    <row r="421" spans="1:16" ht="30" customHeight="1" thickBot="1" x14ac:dyDescent="0.4">
      <c r="B421" s="26" t="s">
        <v>1299</v>
      </c>
      <c r="C421" s="35">
        <f>SUM(C409:C420)</f>
        <v>8</v>
      </c>
      <c r="D421" s="32">
        <f>SUM(D409:D420)</f>
        <v>60</v>
      </c>
      <c r="E421" s="32">
        <f>SUM(E409:E420)</f>
        <v>106</v>
      </c>
      <c r="F421" s="36">
        <f>SUM(F409:F420)</f>
        <v>23</v>
      </c>
      <c r="G421" s="2">
        <f>SUM(G409:G420)</f>
        <v>197</v>
      </c>
    </row>
    <row r="422" spans="1:16" ht="40.15" customHeight="1" thickBot="1" x14ac:dyDescent="0.4">
      <c r="B422" s="146" t="s">
        <v>1300</v>
      </c>
      <c r="C422" s="147"/>
      <c r="D422" s="147"/>
      <c r="E422" s="147"/>
      <c r="F422" s="147"/>
      <c r="G422" s="148"/>
    </row>
    <row r="423" spans="1:16" ht="19.899999999999999" customHeight="1" thickBot="1" x14ac:dyDescent="0.4"/>
    <row r="424" spans="1:16" ht="20.5" customHeight="1" thickBot="1" x14ac:dyDescent="0.4">
      <c r="A424" s="17">
        <v>28</v>
      </c>
      <c r="B424" s="134" t="s">
        <v>1340</v>
      </c>
      <c r="C424" s="135"/>
      <c r="D424" s="135"/>
      <c r="E424" s="136"/>
      <c r="H424" s="4"/>
      <c r="J424"/>
      <c r="K424"/>
      <c r="L424"/>
    </row>
    <row r="425" spans="1:16" ht="19" customHeight="1" thickBot="1" x14ac:dyDescent="0.4">
      <c r="A425" s="17" t="s">
        <v>1305</v>
      </c>
      <c r="B425" s="149" t="s">
        <v>1329</v>
      </c>
      <c r="C425" s="150"/>
      <c r="D425" s="150"/>
      <c r="E425" s="151"/>
      <c r="H425"/>
      <c r="I425"/>
      <c r="J425"/>
      <c r="K425"/>
      <c r="L425"/>
    </row>
    <row r="426" spans="1:16" ht="19.899999999999999" customHeight="1" thickBot="1" x14ac:dyDescent="0.4">
      <c r="B426" s="50"/>
      <c r="C426" s="59" t="s">
        <v>367</v>
      </c>
      <c r="D426" s="61" t="s">
        <v>368</v>
      </c>
      <c r="E426" s="26" t="s">
        <v>1299</v>
      </c>
      <c r="J426"/>
      <c r="K426"/>
      <c r="L426"/>
      <c r="M426"/>
    </row>
    <row r="427" spans="1:16" ht="19.899999999999999" customHeight="1" x14ac:dyDescent="0.35">
      <c r="B427" s="52" t="s">
        <v>369</v>
      </c>
      <c r="C427" s="23">
        <f>COUNTIFS(Data!L:L,stats!H427,Data!K:K,stats!B427)</f>
        <v>182</v>
      </c>
      <c r="D427" s="24">
        <f>COUNTIFS(Data!L:L,stats!I427,Data!K:K,stats!B427)</f>
        <v>0</v>
      </c>
      <c r="E427" s="27">
        <f>SUM(C427:D427)</f>
        <v>182</v>
      </c>
      <c r="H427" s="9" t="s">
        <v>367</v>
      </c>
      <c r="I427" s="9" t="s">
        <v>368</v>
      </c>
      <c r="J427"/>
      <c r="K427"/>
      <c r="L427"/>
      <c r="M427"/>
    </row>
    <row r="428" spans="1:16" ht="19.899999999999999" customHeight="1" thickBot="1" x14ac:dyDescent="0.4">
      <c r="B428" s="39" t="s">
        <v>376</v>
      </c>
      <c r="C428" s="47">
        <f>COUNTIFS(Data!L:L,stats!H428,Data!K:K,stats!B428)</f>
        <v>15</v>
      </c>
      <c r="D428" s="46">
        <f>COUNTIFS(Data!L:L,stats!I428,Data!K:K,stats!B428)</f>
        <v>0</v>
      </c>
      <c r="E428" s="42">
        <f>SUM(C428:D428)</f>
        <v>15</v>
      </c>
      <c r="H428" s="9" t="s">
        <v>367</v>
      </c>
      <c r="I428" s="9" t="s">
        <v>368</v>
      </c>
      <c r="J428"/>
      <c r="K428"/>
      <c r="L428"/>
      <c r="M428"/>
    </row>
    <row r="429" spans="1:16" ht="19.899999999999999" customHeight="1" thickBot="1" x14ac:dyDescent="0.4">
      <c r="B429" s="26" t="s">
        <v>1299</v>
      </c>
      <c r="C429" s="35">
        <f>SUM(C427:C428)</f>
        <v>197</v>
      </c>
      <c r="D429" s="36">
        <f>SUM(D427:D428)</f>
        <v>0</v>
      </c>
      <c r="E429" s="2">
        <f>SUM(E427:E428)</f>
        <v>197</v>
      </c>
      <c r="H429"/>
      <c r="I429"/>
      <c r="J429"/>
      <c r="K429"/>
      <c r="L429"/>
      <c r="M429"/>
    </row>
    <row r="430" spans="1:16" ht="55.15" customHeight="1" thickBot="1" x14ac:dyDescent="0.4">
      <c r="B430" s="146" t="s">
        <v>1300</v>
      </c>
      <c r="C430" s="147"/>
      <c r="D430" s="147"/>
      <c r="E430" s="148"/>
      <c r="H430"/>
      <c r="I430"/>
      <c r="J430"/>
      <c r="K430"/>
      <c r="L430"/>
      <c r="M430"/>
    </row>
    <row r="431" spans="1:16" ht="19.899999999999999" customHeight="1" thickBot="1" x14ac:dyDescent="0.4"/>
    <row r="432" spans="1:16" ht="19.899999999999999" customHeight="1" thickBot="1" x14ac:dyDescent="0.4">
      <c r="A432" s="17">
        <v>29</v>
      </c>
      <c r="B432" s="140" t="s">
        <v>1340</v>
      </c>
      <c r="C432" s="141"/>
      <c r="D432" s="141"/>
      <c r="E432" s="141"/>
      <c r="F432" s="141"/>
      <c r="G432" s="141"/>
      <c r="H432" s="141"/>
      <c r="I432" s="142"/>
      <c r="N432"/>
      <c r="O432"/>
      <c r="P432"/>
    </row>
    <row r="433" spans="1:22" ht="19" customHeight="1" thickBot="1" x14ac:dyDescent="0.4">
      <c r="A433" s="17" t="s">
        <v>1305</v>
      </c>
      <c r="B433" s="155" t="s">
        <v>1329</v>
      </c>
      <c r="C433" s="156"/>
      <c r="D433" s="156"/>
      <c r="E433" s="156"/>
      <c r="F433" s="156"/>
      <c r="G433" s="156"/>
      <c r="H433" s="156"/>
      <c r="I433" s="157"/>
      <c r="N433"/>
      <c r="O433"/>
      <c r="P433"/>
    </row>
    <row r="434" spans="1:22" ht="23.25" customHeight="1" thickBot="1" x14ac:dyDescent="0.4">
      <c r="B434" s="50"/>
      <c r="C434" s="59" t="s">
        <v>1219</v>
      </c>
      <c r="D434" s="60" t="s">
        <v>1301</v>
      </c>
      <c r="E434" s="60" t="s">
        <v>1302</v>
      </c>
      <c r="F434" s="60" t="s">
        <v>1303</v>
      </c>
      <c r="G434" s="60" t="s">
        <v>1218</v>
      </c>
      <c r="H434" s="61" t="s">
        <v>35</v>
      </c>
      <c r="I434" s="26" t="s">
        <v>1299</v>
      </c>
      <c r="L434"/>
      <c r="M434"/>
      <c r="N434"/>
      <c r="O434"/>
      <c r="P434"/>
      <c r="Q434"/>
    </row>
    <row r="435" spans="1:22" ht="19.899999999999999" customHeight="1" x14ac:dyDescent="0.35">
      <c r="B435" s="52" t="s">
        <v>369</v>
      </c>
      <c r="C435" s="23">
        <f>COUNTIFS(Data!J:J,L435,Data!K:K,stats!B435)</f>
        <v>0</v>
      </c>
      <c r="D435" s="6">
        <f>COUNTIFS(Data!J:J,M435,Data!K:K,stats!B435)</f>
        <v>62</v>
      </c>
      <c r="E435" s="6">
        <f>COUNTIFS(Data!J:J,N435,Data!K:K,stats!B435)</f>
        <v>7</v>
      </c>
      <c r="F435" s="6">
        <f>COUNTIFS(Data!J:J,O435,Data!K:K,stats!B435)</f>
        <v>4</v>
      </c>
      <c r="G435" s="6">
        <f>COUNTIFS(Data!J:J,P435,Data!K:K,stats!B435)</f>
        <v>14</v>
      </c>
      <c r="H435" s="24">
        <f>COUNTIFS(Data!J:J,Q435,Data!K:K,stats!B435)</f>
        <v>95</v>
      </c>
      <c r="I435" s="27">
        <f>SUM(C435:H435)</f>
        <v>182</v>
      </c>
      <c r="L435" s="9" t="s">
        <v>1219</v>
      </c>
      <c r="M435" s="9" t="s">
        <v>1301</v>
      </c>
      <c r="N435" s="9" t="s">
        <v>1302</v>
      </c>
      <c r="O435" s="9" t="s">
        <v>1303</v>
      </c>
      <c r="P435" s="9" t="s">
        <v>1218</v>
      </c>
      <c r="Q435" s="9" t="s">
        <v>35</v>
      </c>
    </row>
    <row r="436" spans="1:22" ht="19.899999999999999" customHeight="1" thickBot="1" x14ac:dyDescent="0.4">
      <c r="B436" s="39" t="s">
        <v>376</v>
      </c>
      <c r="C436" s="47">
        <f>COUNTIFS(Data!J:J,L436,Data!K:K,stats!B436)</f>
        <v>0</v>
      </c>
      <c r="D436" s="45">
        <f>COUNTIFS(Data!J:J,M436,Data!K:K,stats!B436)</f>
        <v>2</v>
      </c>
      <c r="E436" s="45">
        <f>COUNTIFS(Data!J:J,N436,Data!K:K,stats!B436)</f>
        <v>4</v>
      </c>
      <c r="F436" s="45">
        <f>COUNTIFS(Data!J:J,O436,Data!K:K,stats!B436)</f>
        <v>0</v>
      </c>
      <c r="G436" s="45">
        <f>COUNTIFS(Data!J:J,P436,Data!K:K,stats!B436)</f>
        <v>0</v>
      </c>
      <c r="H436" s="46">
        <f>COUNTIFS(Data!J:J,Q436,Data!K:K,stats!B436)</f>
        <v>9</v>
      </c>
      <c r="I436" s="42">
        <f>SUM(C436:H436)</f>
        <v>15</v>
      </c>
      <c r="L436" s="9" t="s">
        <v>1219</v>
      </c>
      <c r="M436" s="9" t="s">
        <v>1301</v>
      </c>
      <c r="N436" s="9" t="s">
        <v>1302</v>
      </c>
      <c r="O436" s="9" t="s">
        <v>1303</v>
      </c>
      <c r="P436" s="9" t="s">
        <v>1218</v>
      </c>
      <c r="Q436" s="9" t="s">
        <v>35</v>
      </c>
    </row>
    <row r="437" spans="1:22" ht="19.899999999999999" customHeight="1" thickBot="1" x14ac:dyDescent="0.4">
      <c r="B437" s="26" t="s">
        <v>1299</v>
      </c>
      <c r="C437" s="35">
        <f t="shared" ref="C437:I437" si="37">SUM(C435:C436)</f>
        <v>0</v>
      </c>
      <c r="D437" s="32">
        <f t="shared" si="37"/>
        <v>64</v>
      </c>
      <c r="E437" s="32">
        <f t="shared" si="37"/>
        <v>11</v>
      </c>
      <c r="F437" s="32">
        <f t="shared" si="37"/>
        <v>4</v>
      </c>
      <c r="G437" s="32">
        <f t="shared" si="37"/>
        <v>14</v>
      </c>
      <c r="H437" s="36">
        <f t="shared" si="37"/>
        <v>104</v>
      </c>
      <c r="I437" s="2">
        <f t="shared" si="37"/>
        <v>197</v>
      </c>
      <c r="L437"/>
      <c r="M437"/>
      <c r="N437"/>
      <c r="O437"/>
      <c r="P437"/>
      <c r="Q437"/>
    </row>
    <row r="438" spans="1:22" ht="40.15" customHeight="1" thickBot="1" x14ac:dyDescent="0.4">
      <c r="B438" s="146" t="s">
        <v>1300</v>
      </c>
      <c r="C438" s="147"/>
      <c r="D438" s="147"/>
      <c r="E438" s="147"/>
      <c r="F438" s="147"/>
      <c r="G438" s="147"/>
      <c r="H438" s="147"/>
      <c r="I438" s="148"/>
      <c r="L438"/>
      <c r="M438"/>
      <c r="N438"/>
      <c r="O438"/>
      <c r="P438"/>
      <c r="Q438"/>
    </row>
    <row r="439" spans="1:22" ht="19.899999999999999" customHeight="1" thickBot="1" x14ac:dyDescent="0.4"/>
    <row r="440" spans="1:22" ht="20.5" customHeight="1" thickBot="1" x14ac:dyDescent="0.4">
      <c r="A440" s="17">
        <v>30</v>
      </c>
      <c r="B440" s="134" t="s">
        <v>1340</v>
      </c>
      <c r="C440" s="135"/>
      <c r="D440" s="135"/>
      <c r="E440" s="136"/>
      <c r="F440"/>
      <c r="G440"/>
      <c r="H440"/>
      <c r="I440"/>
      <c r="K440"/>
      <c r="L440"/>
      <c r="M440"/>
      <c r="N440"/>
      <c r="O440"/>
      <c r="P440"/>
      <c r="Q440"/>
      <c r="R440"/>
      <c r="S440"/>
      <c r="T440"/>
      <c r="U440"/>
      <c r="V440"/>
    </row>
    <row r="441" spans="1:22" ht="20.5" customHeight="1" thickBot="1" x14ac:dyDescent="0.4">
      <c r="A441" s="17" t="s">
        <v>1305</v>
      </c>
      <c r="B441" s="131" t="s">
        <v>1330</v>
      </c>
      <c r="C441" s="132"/>
      <c r="D441" s="132"/>
      <c r="E441" s="133"/>
      <c r="F441"/>
      <c r="G441"/>
      <c r="H441"/>
      <c r="I441"/>
    </row>
    <row r="442" spans="1:22" ht="23.25" customHeight="1" thickBot="1" x14ac:dyDescent="0.4">
      <c r="B442" s="50"/>
      <c r="C442" s="58" t="s">
        <v>369</v>
      </c>
      <c r="D442" s="68" t="s">
        <v>376</v>
      </c>
      <c r="E442" s="26" t="s">
        <v>1299</v>
      </c>
      <c r="F442"/>
      <c r="G442"/>
      <c r="H442"/>
      <c r="I442"/>
    </row>
    <row r="443" spans="1:22" ht="30" customHeight="1" x14ac:dyDescent="0.35">
      <c r="B443" s="52" t="s">
        <v>1217</v>
      </c>
      <c r="C443" s="23">
        <f>COUNTIFS(Data!$K:$K,stats!H443,Data!$N:$N,stats!$B443)</f>
        <v>2</v>
      </c>
      <c r="D443" s="24">
        <f>COUNTIFS(Data!$K:$K,stats!I443,Data!$N:$N,stats!$B443)</f>
        <v>0</v>
      </c>
      <c r="E443" s="27">
        <f t="shared" ref="E443:E454" si="38">SUM(C443:D443)</f>
        <v>2</v>
      </c>
      <c r="F443"/>
      <c r="G443"/>
      <c r="H443" s="9" t="s">
        <v>369</v>
      </c>
      <c r="I443" s="9" t="s">
        <v>376</v>
      </c>
    </row>
    <row r="444" spans="1:22" ht="30" customHeight="1" x14ac:dyDescent="0.35">
      <c r="B444" s="37" t="s">
        <v>373</v>
      </c>
      <c r="C444" s="23">
        <f>COUNTIFS(Data!$K:$K,stats!H444,Data!$N:$N,stats!$B444)</f>
        <v>49</v>
      </c>
      <c r="D444" s="24">
        <f>COUNTIFS(Data!$K:$K,stats!I444,Data!$N:$N,stats!$B444)</f>
        <v>1</v>
      </c>
      <c r="E444" s="27">
        <f t="shared" si="38"/>
        <v>50</v>
      </c>
      <c r="F444"/>
      <c r="G444"/>
      <c r="H444" s="9" t="s">
        <v>369</v>
      </c>
      <c r="I444" s="9" t="s">
        <v>376</v>
      </c>
    </row>
    <row r="445" spans="1:22" ht="30" customHeight="1" x14ac:dyDescent="0.35">
      <c r="B445" s="37" t="s">
        <v>1213</v>
      </c>
      <c r="C445" s="23">
        <f>COUNTIFS(Data!$K:$K,stats!H445,Data!$N:$N,stats!$B445)</f>
        <v>0</v>
      </c>
      <c r="D445" s="24">
        <f>COUNTIFS(Data!$K:$K,stats!I445,Data!$N:$N,stats!$B445)</f>
        <v>0</v>
      </c>
      <c r="E445" s="27">
        <f t="shared" si="38"/>
        <v>0</v>
      </c>
      <c r="F445"/>
      <c r="G445"/>
      <c r="H445" s="9" t="s">
        <v>369</v>
      </c>
      <c r="I445" s="9" t="s">
        <v>376</v>
      </c>
    </row>
    <row r="446" spans="1:22" ht="30" customHeight="1" x14ac:dyDescent="0.35">
      <c r="B446" s="37" t="s">
        <v>1220</v>
      </c>
      <c r="C446" s="23">
        <f>COUNTIFS(Data!$K:$K,stats!H446,Data!$N:$N,stats!$B446)</f>
        <v>1</v>
      </c>
      <c r="D446" s="24">
        <f>COUNTIFS(Data!$K:$K,stats!I446,Data!$N:$N,stats!$B446)</f>
        <v>0</v>
      </c>
      <c r="E446" s="27">
        <f t="shared" si="38"/>
        <v>1</v>
      </c>
      <c r="F446"/>
      <c r="G446"/>
      <c r="H446" s="9" t="s">
        <v>369</v>
      </c>
      <c r="I446" s="9" t="s">
        <v>376</v>
      </c>
    </row>
    <row r="447" spans="1:22" ht="30" customHeight="1" x14ac:dyDescent="0.35">
      <c r="B447" s="37" t="s">
        <v>401</v>
      </c>
      <c r="C447" s="23">
        <f>COUNTIFS(Data!$K:$K,stats!H447,Data!$N:$N,stats!$B447)</f>
        <v>4</v>
      </c>
      <c r="D447" s="24">
        <f>COUNTIFS(Data!$K:$K,stats!I447,Data!$N:$N,stats!$B447)</f>
        <v>0</v>
      </c>
      <c r="E447" s="27">
        <f t="shared" si="38"/>
        <v>4</v>
      </c>
      <c r="F447"/>
      <c r="G447"/>
      <c r="H447" s="9" t="s">
        <v>369</v>
      </c>
      <c r="I447" s="9" t="s">
        <v>376</v>
      </c>
    </row>
    <row r="448" spans="1:22" ht="30" customHeight="1" x14ac:dyDescent="0.35">
      <c r="B448" s="37" t="s">
        <v>1214</v>
      </c>
      <c r="C448" s="23">
        <f>COUNTIFS(Data!$K:$K,stats!H448,Data!$N:$N,stats!$B448)</f>
        <v>24</v>
      </c>
      <c r="D448" s="24">
        <f>COUNTIFS(Data!$K:$K,stats!I448,Data!$N:$N,stats!$B448)</f>
        <v>2</v>
      </c>
      <c r="E448" s="27">
        <f t="shared" si="38"/>
        <v>26</v>
      </c>
      <c r="F448"/>
      <c r="G448"/>
      <c r="H448" s="9" t="s">
        <v>369</v>
      </c>
      <c r="I448" s="9" t="s">
        <v>376</v>
      </c>
    </row>
    <row r="449" spans="2:9" ht="30" customHeight="1" x14ac:dyDescent="0.35">
      <c r="B449" s="37" t="s">
        <v>1216</v>
      </c>
      <c r="C449" s="23">
        <f>COUNTIFS(Data!$K:$K,stats!H449,Data!$N:$N,stats!$B449)</f>
        <v>10</v>
      </c>
      <c r="D449" s="24">
        <f>COUNTIFS(Data!$K:$K,stats!I449,Data!$N:$N,stats!$B449)</f>
        <v>0</v>
      </c>
      <c r="E449" s="27">
        <f t="shared" si="38"/>
        <v>10</v>
      </c>
      <c r="F449"/>
      <c r="G449"/>
      <c r="H449" s="9" t="s">
        <v>369</v>
      </c>
      <c r="I449" s="9" t="s">
        <v>376</v>
      </c>
    </row>
    <row r="450" spans="2:9" ht="30" customHeight="1" x14ac:dyDescent="0.35">
      <c r="B450" s="37" t="s">
        <v>1279</v>
      </c>
      <c r="C450" s="23">
        <f>COUNTIFS(Data!$K:$K,stats!H450,Data!$N:$N,stats!$B450)</f>
        <v>3</v>
      </c>
      <c r="D450" s="24">
        <f>COUNTIFS(Data!$K:$K,stats!I450,Data!$N:$N,stats!$B450)</f>
        <v>1</v>
      </c>
      <c r="E450" s="27">
        <f t="shared" si="38"/>
        <v>4</v>
      </c>
      <c r="F450"/>
      <c r="G450"/>
      <c r="H450" s="9" t="s">
        <v>369</v>
      </c>
      <c r="I450" s="9" t="s">
        <v>376</v>
      </c>
    </row>
    <row r="451" spans="2:9" ht="30" customHeight="1" x14ac:dyDescent="0.35">
      <c r="B451" s="37" t="s">
        <v>1215</v>
      </c>
      <c r="C451" s="23">
        <f>COUNTIFS(Data!$K:$K,stats!H451,Data!$N:$N,stats!$B451)</f>
        <v>0</v>
      </c>
      <c r="D451" s="24">
        <f>COUNTIFS(Data!$K:$K,stats!I451,Data!$N:$N,stats!$B451)</f>
        <v>0</v>
      </c>
      <c r="E451" s="27">
        <f t="shared" si="38"/>
        <v>0</v>
      </c>
      <c r="F451"/>
      <c r="G451"/>
      <c r="H451" s="9" t="s">
        <v>369</v>
      </c>
      <c r="I451" s="9" t="s">
        <v>376</v>
      </c>
    </row>
    <row r="452" spans="2:9" ht="30" customHeight="1" x14ac:dyDescent="0.35">
      <c r="B452" s="37" t="s">
        <v>372</v>
      </c>
      <c r="C452" s="23">
        <f>COUNTIFS(Data!$K:$K,stats!H452,Data!$N:$N,stats!$B452)</f>
        <v>1</v>
      </c>
      <c r="D452" s="24">
        <f>COUNTIFS(Data!$K:$K,stats!I452,Data!$N:$N,stats!$B452)</f>
        <v>0</v>
      </c>
      <c r="E452" s="27">
        <f t="shared" si="38"/>
        <v>1</v>
      </c>
      <c r="F452"/>
      <c r="G452"/>
      <c r="H452" s="9" t="s">
        <v>369</v>
      </c>
      <c r="I452" s="9" t="s">
        <v>376</v>
      </c>
    </row>
    <row r="453" spans="2:9" ht="30" customHeight="1" x14ac:dyDescent="0.35">
      <c r="B453" s="37" t="s">
        <v>378</v>
      </c>
      <c r="C453" s="23">
        <f>COUNTIFS(Data!$K:$K,stats!H453,Data!$N:$N,stats!$B453)</f>
        <v>0</v>
      </c>
      <c r="D453" s="24">
        <f>COUNTIFS(Data!$K:$K,stats!I453,Data!$N:$N,stats!$B453)</f>
        <v>0</v>
      </c>
      <c r="E453" s="27">
        <f t="shared" si="38"/>
        <v>0</v>
      </c>
      <c r="F453"/>
      <c r="G453"/>
      <c r="H453" s="9" t="s">
        <v>369</v>
      </c>
      <c r="I453" s="9" t="s">
        <v>376</v>
      </c>
    </row>
    <row r="454" spans="2:9" ht="30" customHeight="1" thickBot="1" x14ac:dyDescent="0.4">
      <c r="B454" s="39" t="s">
        <v>35</v>
      </c>
      <c r="C454" s="47">
        <f>COUNTIFS(Data!$K:$K,stats!H454,Data!$N:$N,stats!$B454)</f>
        <v>88</v>
      </c>
      <c r="D454" s="46">
        <f>COUNTIFS(Data!$K:$K,stats!I454,Data!$N:$N,stats!$B454)</f>
        <v>11</v>
      </c>
      <c r="E454" s="42">
        <f t="shared" si="38"/>
        <v>99</v>
      </c>
      <c r="F454"/>
      <c r="G454"/>
      <c r="H454" s="9" t="s">
        <v>369</v>
      </c>
      <c r="I454" s="9" t="s">
        <v>376</v>
      </c>
    </row>
    <row r="455" spans="2:9" ht="30" customHeight="1" thickBot="1" x14ac:dyDescent="0.4">
      <c r="B455" s="26" t="s">
        <v>1299</v>
      </c>
      <c r="C455" s="35">
        <f>SUM(C443:C454)</f>
        <v>182</v>
      </c>
      <c r="D455" s="36">
        <f>SUM(D443:D454)</f>
        <v>15</v>
      </c>
      <c r="E455" s="2">
        <f>SUM(E443:E454)</f>
        <v>197</v>
      </c>
      <c r="F455"/>
      <c r="G455"/>
      <c r="H455"/>
      <c r="I455"/>
    </row>
    <row r="456" spans="2:9" ht="55.15" customHeight="1" thickBot="1" x14ac:dyDescent="0.4">
      <c r="B456" s="137" t="s">
        <v>1300</v>
      </c>
      <c r="C456" s="138"/>
      <c r="D456" s="138"/>
      <c r="E456" s="139"/>
      <c r="F456"/>
      <c r="G456"/>
      <c r="H456"/>
      <c r="I456"/>
    </row>
  </sheetData>
  <mergeCells count="90">
    <mergeCell ref="B456:E456"/>
    <mergeCell ref="B440:E440"/>
    <mergeCell ref="B441:E441"/>
    <mergeCell ref="B425:E425"/>
    <mergeCell ref="B424:E424"/>
    <mergeCell ref="B432:I432"/>
    <mergeCell ref="B433:I433"/>
    <mergeCell ref="B438:I438"/>
    <mergeCell ref="B430:E430"/>
    <mergeCell ref="B422:G422"/>
    <mergeCell ref="B387:G387"/>
    <mergeCell ref="B392:G392"/>
    <mergeCell ref="B394:G394"/>
    <mergeCell ref="B395:G395"/>
    <mergeCell ref="B404:G404"/>
    <mergeCell ref="B342:K342"/>
    <mergeCell ref="B343:K343"/>
    <mergeCell ref="B350:K350"/>
    <mergeCell ref="B406:G406"/>
    <mergeCell ref="B407:G407"/>
    <mergeCell ref="B376:K376"/>
    <mergeCell ref="B378:G378"/>
    <mergeCell ref="B379:G379"/>
    <mergeCell ref="B384:G384"/>
    <mergeCell ref="B386:G386"/>
    <mergeCell ref="B352:K352"/>
    <mergeCell ref="B353:K353"/>
    <mergeCell ref="B358:K358"/>
    <mergeCell ref="B360:K360"/>
    <mergeCell ref="B361:K361"/>
    <mergeCell ref="B284:H284"/>
    <mergeCell ref="B286:H286"/>
    <mergeCell ref="B287:H287"/>
    <mergeCell ref="B294:H294"/>
    <mergeCell ref="B272:H272"/>
    <mergeCell ref="B273:H273"/>
    <mergeCell ref="B162:G162"/>
    <mergeCell ref="B138:G138"/>
    <mergeCell ref="B137:G137"/>
    <mergeCell ref="B270:O270"/>
    <mergeCell ref="B246:O246"/>
    <mergeCell ref="B245:O245"/>
    <mergeCell ref="B219:I219"/>
    <mergeCell ref="B218:I218"/>
    <mergeCell ref="B243:I243"/>
    <mergeCell ref="B192:E192"/>
    <mergeCell ref="B216:E216"/>
    <mergeCell ref="B189:E189"/>
    <mergeCell ref="B165:E165"/>
    <mergeCell ref="B164:E164"/>
    <mergeCell ref="B93:J93"/>
    <mergeCell ref="B108:J108"/>
    <mergeCell ref="B70:J70"/>
    <mergeCell ref="B72:J72"/>
    <mergeCell ref="B73:J73"/>
    <mergeCell ref="B78:J78"/>
    <mergeCell ref="B80:J80"/>
    <mergeCell ref="B111:K111"/>
    <mergeCell ref="B110:K110"/>
    <mergeCell ref="B135:K135"/>
    <mergeCell ref="B191:E191"/>
    <mergeCell ref="B2:J2"/>
    <mergeCell ref="B27:J27"/>
    <mergeCell ref="B30:J30"/>
    <mergeCell ref="B29:J29"/>
    <mergeCell ref="B38:J38"/>
    <mergeCell ref="B3:J3"/>
    <mergeCell ref="B40:J40"/>
    <mergeCell ref="B41:J41"/>
    <mergeCell ref="B52:J52"/>
    <mergeCell ref="B81:J81"/>
    <mergeCell ref="B90:J90"/>
    <mergeCell ref="B92:J92"/>
    <mergeCell ref="B54:J54"/>
    <mergeCell ref="B55:J55"/>
    <mergeCell ref="B62:J62"/>
    <mergeCell ref="B64:J64"/>
    <mergeCell ref="B65:J65"/>
    <mergeCell ref="B296:H296"/>
    <mergeCell ref="B297:H297"/>
    <mergeCell ref="B302:H302"/>
    <mergeCell ref="B304:H304"/>
    <mergeCell ref="B305:H305"/>
    <mergeCell ref="B325:H325"/>
    <mergeCell ref="B324:H324"/>
    <mergeCell ref="B340:H340"/>
    <mergeCell ref="B310:H310"/>
    <mergeCell ref="B312:H312"/>
    <mergeCell ref="B313:H313"/>
    <mergeCell ref="B322:H32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2024-10-02T18:52:25Z</dcterms:modified>
</cp:coreProperties>
</file>