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7 14 عنف في سياق طائفي - مصر 2018\data\"/>
    </mc:Choice>
  </mc:AlternateContent>
  <xr:revisionPtr revIDLastSave="0" documentId="13_ncr:1_{3DB726C3-0DE8-421F-9CF4-BECCE9E89E79}"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<sst xmlns="http://schemas.openxmlformats.org/spreadsheetml/2006/main" count="1648" uniqueCount="527">
  <si>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</si>
  <si>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</si>
  <si>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</si>
  <si>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</si>
  <si>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</si>
  <si>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</si>
  <si>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</si>
  <si>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</si>
  <si>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</si>
  <si>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</si>
  <si>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</si>
  <si>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</si>
  <si>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</si>
  <si>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</si>
  <si>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</si>
  <si>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</si>
  <si>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</si>
  <si>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</si>
  <si>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</si>
  <si>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</si>
  <si>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</si>
  <si>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</si>
  <si>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</si>
  <si>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</si>
  <si>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</si>
  <si>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</si>
  <si>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</si>
  <si>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</si>
  <si>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</si>
  <si>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</si>
  <si>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</si>
  <si>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</si>
  <si>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</si>
  <si>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</si>
  <si>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</si>
  <si>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</si>
  <si>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</si>
  <si>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</si>
  <si>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</si>
  <si>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</si>
  <si>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</si>
  <si>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</si>
  <si>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</si>
  <si>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</si>
  <si>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</si>
  <si>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</si>
  <si>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</si>
  <si>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</si>
  <si>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</si>
  <si>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</si>
  <si>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</si>
  <si>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</si>
  <si>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</si>
  <si>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</si>
  <si>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</si>
  <si>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</si>
  <si>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</si>
  <si>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</si>
  <si>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</si>
  <si>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</si>
  <si>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</si>
  <si>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</si>
  <si>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</si>
  <si>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</si>
  <si>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</si>
  <si>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</si>
  <si>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</si>
  <si>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</si>
  <si>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</si>
  <si>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</si>
  <si>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</si>
  <si>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</si>
  <si>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</si>
  <si>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</si>
  <si>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</si>
  <si>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</si>
  <si>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</si>
  <si>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</si>
  <si>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</si>
  <si>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</si>
  <si>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</si>
  <si>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</si>
  <si>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</si>
  <si>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</si>
  <si>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</si>
  <si>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أسلحة بيضاء وزجاجات مولوتوف</t>
  </si>
  <si>
    <t>البحيرة</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</si>
  <si>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</si>
  <si>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</si>
  <si>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</si>
  <si>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</si>
  <si>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</si>
  <si>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</si>
  <si>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</si>
  <si>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</si>
  <si>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</si>
  <si>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</si>
  <si>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</si>
  <si>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</si>
  <si>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</si>
  <si>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</si>
  <si>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</si>
  <si>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</si>
  <si>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جلسة صلح عرفية</t>
  </si>
  <si>
    <t>القليوبية</t>
  </si>
  <si>
    <t>اشتباك/هجوم أهلي</t>
  </si>
  <si>
    <t>الجيزة</t>
  </si>
  <si>
    <t>أطفيح</t>
  </si>
  <si>
    <t>قنا</t>
  </si>
  <si>
    <t>بني سويف</t>
  </si>
  <si>
    <t>الفشن</t>
  </si>
  <si>
    <t>كفر الشيخ</t>
  </si>
  <si>
    <t>غير محدد</t>
  </si>
  <si>
    <t>شبرا الخيمة ثان</t>
  </si>
  <si>
    <t>استهداف كنيسة</t>
  </si>
  <si>
    <t>حجارة</t>
  </si>
  <si>
    <t>حجارة وألعاب نارية</t>
  </si>
  <si>
    <t>وقائع شملت حالات إصابة وقبض</t>
  </si>
  <si>
    <t>مسلم</t>
  </si>
  <si>
    <t>مطاي</t>
  </si>
  <si>
    <t>عين شمس</t>
  </si>
  <si>
    <t>الأقصر</t>
  </si>
  <si>
    <t>الشرقية</t>
  </si>
  <si>
    <t>غير معلوم</t>
  </si>
  <si>
    <t>مجهولون</t>
  </si>
  <si>
    <t>وقائع شملت حالات قتل</t>
  </si>
  <si>
    <t>أسيوط</t>
  </si>
  <si>
    <t>إسنا</t>
  </si>
  <si>
    <t>اختطاف/اختفاء</t>
  </si>
  <si>
    <t>جروح</t>
  </si>
  <si>
    <t>سوهاج</t>
  </si>
  <si>
    <t>بهائي</t>
  </si>
  <si>
    <t>قوص</t>
  </si>
  <si>
    <t>استهداف بعبوة ناسفة</t>
  </si>
  <si>
    <t>الغربية</t>
  </si>
  <si>
    <t>طهطا</t>
  </si>
  <si>
    <t>ببا</t>
  </si>
  <si>
    <t>المنوفية</t>
  </si>
  <si>
    <t>قبض وتحرير محضر</t>
  </si>
  <si>
    <t>بندر المنيا</t>
  </si>
  <si>
    <t>تظاهرة</t>
  </si>
  <si>
    <t>أسيوط أول</t>
  </si>
  <si>
    <t>مرسي مطروح</t>
  </si>
  <si>
    <t>محافظات حدودية</t>
  </si>
  <si>
    <t>شمال سيناء</t>
  </si>
  <si>
    <t>لم يتم التوصل لحدوث حالات اختطاف</t>
  </si>
  <si>
    <t>الطرف القبطي</t>
  </si>
  <si>
    <t>تداخل قيادات رسمية عن طريق جلسات عرفية</t>
  </si>
  <si>
    <t>قاعدة بيانات وقائع الخسائر البشرية - مصدر داخلي</t>
  </si>
  <si>
    <t>اشتباكات</t>
  </si>
  <si>
    <t>طرفي النزاع القبطي والمسلم</t>
  </si>
  <si>
    <t>فض فقط دون تحرير محضر</t>
  </si>
  <si>
    <t>فض وقبض وتحرير محضر</t>
  </si>
  <si>
    <t>سلاح أبيض</t>
  </si>
  <si>
    <t>هجوم</t>
  </si>
  <si>
    <t>مصدر داخلي</t>
  </si>
  <si>
    <t>تحرير محضر فقط دون الوصول لحالات قبض</t>
  </si>
  <si>
    <t>الإسماعيلية</t>
  </si>
  <si>
    <t>مدن القناة</t>
  </si>
  <si>
    <t>عدد غير معلوم</t>
  </si>
  <si>
    <t>أسوان</t>
  </si>
  <si>
    <t>زجاجات مولوتوف - حجارة</t>
  </si>
  <si>
    <t>مجموعات ذو توجه سياسي</t>
  </si>
  <si>
    <t>الخاطفون</t>
  </si>
  <si>
    <t>الطرف المسلم</t>
  </si>
  <si>
    <t>حجارة - زجاجات مولوتوف</t>
  </si>
  <si>
    <t>تهجير قسري</t>
  </si>
  <si>
    <t>أسوان أول</t>
  </si>
  <si>
    <t>أخرى</t>
  </si>
  <si>
    <t>من الأقباط</t>
  </si>
  <si>
    <t>العدوة</t>
  </si>
  <si>
    <t>العريش ثالث</t>
  </si>
  <si>
    <t>مسلمي قرية أبو سيدهم</t>
  </si>
  <si>
    <t>أقباط قرية أبو سيدهم</t>
  </si>
  <si>
    <t>محاولة قتل</t>
  </si>
  <si>
    <t>أقباط قرية منبال</t>
  </si>
  <si>
    <t>مسلمي قرية منبال</t>
  </si>
  <si>
    <t>قاعدة بيانات مشروع اشهد للعنف الطائفي</t>
  </si>
  <si>
    <t>اختطاف/اختفاء ثم قتل</t>
  </si>
  <si>
    <t>اغتيال</t>
  </si>
  <si>
    <t>بورسعيد</t>
  </si>
  <si>
    <t>متفجرات</t>
  </si>
  <si>
    <t>كنيسة السيدة العذراء</t>
  </si>
  <si>
    <t>دمياط</t>
  </si>
  <si>
    <t>السويس</t>
  </si>
  <si>
    <t>أبنوب</t>
  </si>
  <si>
    <t>حلوان</t>
  </si>
  <si>
    <t>جنوب سيناء</t>
  </si>
  <si>
    <t>مسلمي قرية طرشوب</t>
  </si>
  <si>
    <t>أقباط قرية طرشوب</t>
  </si>
  <si>
    <t>اختطاف فتاة قبطية بسوهاج</t>
  </si>
  <si>
    <t>محاولة تفجير</t>
  </si>
  <si>
    <t>ملحد</t>
  </si>
  <si>
    <t>مسلح مجهول</t>
  </si>
  <si>
    <t>كفر الدوار</t>
  </si>
  <si>
    <t>وادي النطرون</t>
  </si>
  <si>
    <t>المسلحون</t>
  </si>
  <si>
    <t>3 مسلحين ملثمين</t>
  </si>
  <si>
    <t>هجوم غير مسلح</t>
  </si>
  <si>
    <t>محاولة اختطاف</t>
  </si>
  <si>
    <t>اختطاف فتاة قبطية من بني سويف</t>
  </si>
  <si>
    <t>البلينا</t>
  </si>
  <si>
    <t>مرتكب الواقعة</t>
  </si>
  <si>
    <t>دير الأنبا صموئيل</t>
  </si>
  <si>
    <t>لافتات</t>
  </si>
  <si>
    <t>مسلمي كفر الواصلين</t>
  </si>
  <si>
    <t>أقباط كفر الواصلين</t>
  </si>
  <si>
    <t>الطريق الزراعي</t>
  </si>
  <si>
    <t>أحداث العنف الطائفي - بني سويف - ببا - الطريق الزراعي ٢٠١٨/٠١/٠٩</t>
  </si>
  <si>
    <t>رجل مسيحي في صعيد مصر يقتل على أيدي مسلحين ملثمين</t>
  </si>
  <si>
    <t>قتل جواهرجي قبطي أمام منزله والإستيلاء على ممتلكاته بسبب خلافات مالية</t>
  </si>
  <si>
    <t>عدلي يونان رياض، 45 عام، جواهرجي</t>
  </si>
  <si>
    <t>عدلي يونان رياض، جواهرجي، 45 عام</t>
  </si>
  <si>
    <t>محمود.أ، مندوب مبيعات، 38 عام</t>
  </si>
  <si>
    <t>تم نقل المصاب إلى مستشفى ببا المركزي حيث توفي في وقت لاحق</t>
  </si>
  <si>
    <t>تمكنت المباحث الجنائيه بمديرية أمن بني سويف، من كشف غموض مقتل جواهرجي بمدينة ببا، أثناء استقلاله توك توك في طريقه لمنزله، حيث تبين أن وراء الجريمة مندوب مبيعات، ونجل شقيق زوجته، بسبب خلافات مالية بينهم وبين نجل شقيق المجني عليه. كان اللواء جرير مصطفى، مساعد وزير الداخلية مدير أمن بني سويف، قد تلقى إخطارًا من العميد ممدوح أبوزيد مديرالمباحث الجنائية، بمقتل تاجر مصوغات ذهبية يدعى عدلي يونان رياض - 48 عامًا، وسرقة ما بحوزته من مصوغات ذهبية. حيث تم تشكيل فريق بحث برئاسة العميد مجدي لطفي رئيس مباحث المديرية، والمقدم مصطفى أبو طالب رئيس مباحث مركز شرطة ببا، لكشف ملابسات الحادث، وتبين من تحريات المباحث وجود خلافات مالية بين نجل شقيق المجنى عليه، ويدعى بيتر.ع - 27 سنة، مقيم بدائرة مركز شرطة ببا، ومندوب مبيعات يدعى محمود . ع - 38 سنة، ومقيم مدينة ببا وتبين أنه عقب فشل مندوب المبيعات فى الحصول على أمواله من نجل شقيق المجني عليه، اتفق مع نجل شقيق زوجته، ويدعى محمد . ر على مراقبة تحركات المجنى عليه للإستيلاء على ما بحوزته من أموال ومصوغات، ووعلي الفور تم ضبط مندوب المبيعات، والذي أعترف أن نجل شقيق زوجته ارتكب الواقعة برفقة أخرين وهربوا بعدها بعد حصولهم على المصوغات الذهبية التي كانت بحوزة المجني عليه القتيل، وأن المتهمين قاموا باستيقاف المجني عليه تحت تهديد السلاح في الطريق اثناء استقلاله توك توك عائدًا إلى منزله إلا أنه أثناء مقاومة المجني عليه لهم اطلقوا عليه أعيرة نارية قضت علي حياته وسرقوا ما بحوزته من مصوغات ذهبية وهربوا، وحرر محضر بالواقعه وأخطرت النيابة للتحقيق</t>
  </si>
  <si>
    <t>https://www.wataninet.com/2018/01/%D9%85%D8%A8%D8%A7%D8%AD%D8%AB-%D8%A8%D9%86%D9%8A-%D8%B3%D9%88%D9%8A%D9%81-%D8%AA%D9%81%D9%83-%D9%84%D8%BA%D8%B2-%D8%AC%D8%B1%D9%8A%D9%85%D8%A9-%D8%AC%D9%88%D8%A7%D9%87%D8%B1%D8%AC%D9%8A-%D8%A8%D8%A8/</t>
  </si>
  <si>
    <t>http://elnabaa.net/682062</t>
  </si>
  <si>
    <t>موقف السيارات بالعريش - نادي 6 اكتوبر</t>
  </si>
  <si>
    <t>أحداث العنف الطائفي - شمال سيناء - العريش ثالث - موقف السيارات بالعريش - نادي 6 اكتوبر ٢٠١٨/٠١/١٣</t>
  </si>
  <si>
    <t>استهداف قبطي علي يد إرهابيين في موقف للسيارات</t>
  </si>
  <si>
    <t>استهداف قبطي بطلق ناري علي يد إرهابيين في موقف للسيارات بسوق الخميس بالعريش</t>
  </si>
  <si>
    <t>باسم عطا الله، 35 عام</t>
  </si>
  <si>
    <t>باسم عطا الله، 35 عام، توفى نتيجة طلق ناري في الرأس</t>
  </si>
  <si>
    <t>في 13 يناير 2018، قبطي يدعى باسم عطا الله ويبلغ من العمر 35 عاما قتل بطلق ناري في الرأس من قبل ثلاثة مسلحين ملثمين حينما كان يسير في سوق الخميس في العريش، وقد نزح باسم في فبراير من العام الماضي وسط نزوح جماعي للآلاف من الأقباط من شمال سيناء بعد العديد من الهجمات الطائفية ثم عاد إلى العريش للبحث عن عمل وتم قتله.</t>
  </si>
  <si>
    <t>https://www.coptstoday.com/Copts-News/Detail.php?Id=248680</t>
  </si>
  <si>
    <t>أحداث العنف الطائفي - البحيرة - كفر الدوار ٢٠١٨/٠١/١٧</t>
  </si>
  <si>
    <t>تهجير قبطي بعد علاقة مع مسلمة بكفر الدوار</t>
  </si>
  <si>
    <t>تجمهر مسلمي كفر الدوار بسبب انتشار شائعة وجود علاقة بين شاب قبطي وفتاة مسلمة</t>
  </si>
  <si>
    <t>مسلمي كفر الدوار</t>
  </si>
  <si>
    <t>أقباط كفر الدوار</t>
  </si>
  <si>
    <t>هم: 4 ذكور وأنثى</t>
  </si>
  <si>
    <t>تهجير الشاب القبطي خارج المنطقة وتغريمه 50 ألف جنيه - تقدم الاسرة دية بقرة لذبحها كتعويض دال على ان الطرف الآخر وافق - يتم التنازل والتصالح فى القضية أمام النيابة</t>
  </si>
  <si>
    <t>انتهت الجلسة العرفية التى عقدت اليوم بمقر عمدة كوم الدكة التابعة لمركز كفر الدوار بمحافظة البحيرة ، بشأن الأحداث التى وقعت يوم الأربعاء الماضي بالاعتداء على بعض منازل أقباط الدوار بعد ما ترددت اشاعات عن وجود علاقة بين قبطي وامراة مسلمة . وانتهت الجلسة بالحكم بالآتي : 1- يترك القرية القبطي عوض زكى المتهم بالعلاقة بمسلمة، بلا رجعة. 2- تدفع اسرة عوض 50 الف جنيه دية، هذا المبلغ تم تخفيضه من 150 الف جنيه كانت قد تحددت أولًا. 3- تقدم الاسرة دية بقرة لذبحها كتعويض دال على ان الطرف الآخر وافق. 4- يتم التنازل والتصالح فى القضية أمام النيابة . وقال احد اقارب عوض أن الجلسة جاءت لتهدئة الأوضاع، وانه لم يكن أمامهم سوى الموافقة على الشروط للحفاظ على حياتهم، فعلى حد قوله منازل الأقباط بالقرية لا تتعدى 10 منازل. وأضاف ان عوض زكى من المفترض ان يترك القرية غدا ويتوجه لمحافظة اخرى ، وان الامر راجع له ان يأخذ زوجته معه او يتركها فهو ليس لديه ابناء ، مشيرا ان التصالح سوف يقدم غدا للنيابة لإنهاء القضية. وكشف ان زوجة الرجل المسلم ايضا تم استجوابها بالنيابة، ووجهت لها تهمة اقامة علاقة، وقامت حماتها بالشهادة ضد القبطى بثبوت الواقعة . الجدير بالذكر أن العشرات اعتدوا في تمام الثامنة من مساء الأربعاء بقرية الدوار التابعة لمركز كفر الدوار بالبحيرة ، على 3 منازل لأقباط، وتم قذفهم بالحجارة ومحاولة إلقاء زجاجات الملوتوف ، وأسفر ذلك عن تهشم زجاج المنازل ومكتبة ومتجر، قبل أن تتدخل قوات الأمن وتحكم سيطرتها سريعًا وتفرض طوقًا امنيًا على منازل الأقباط . وحسب ما قال احد الأقباط المعتدى عليهم أن سبب الأزمة هو عندما ذهب عوض زكى، 55 عاما إلى منزل محمد صبحي لمطالبته بما عليه من مال مقابل لعمله الذي قام به عوض حيث يعمل حداد ، ووقعت مشاجرة عندما جاء أخر وسحبه لداخل المنزل ، وتم اتهامه بقضية شرف ووجود علاقة بينه وبين زوجة صاحب المنزل .</t>
  </si>
  <si>
    <t>https://www.light-dark.net/t1173129</t>
  </si>
  <si>
    <t>https://www.wataninet.com/2018/01/%D8%A7%D9%84%D8%AC%D9%84%D8%B3%D8%A9-%D8%A7%D9%84%D8%B9%D8%B1%D9%81%D9%8A%D8%A9-%D8%A8%D9%83%D9%81%D8%B1-%D8%A7%D9%84%D8%AF%D9%88%D8%A7%D8%B1-%D8%AA%D8%AD%D9%83%D9%85-%D8%A8%D8%AA%D9%87%D8%AC%D9%8A/</t>
  </si>
  <si>
    <t>كنيسة كفر الواصلين</t>
  </si>
  <si>
    <t>أحداث العنف الطائفي - الجيزة - أطفيح - كنيسة كفر الواصلين ٢٠١٨/٠١/٣١</t>
  </si>
  <si>
    <t>الاعتداءات على كنيسة كفر الواصلين بأطفيح</t>
  </si>
  <si>
    <t>الاعتداء على كنيسة الأمير تادرس في قرية كفر الواصلين في أطفيح في يوم الجمعة 22 ديسمبر 2017، تعرضت كنيسة الأمير تادرس في قرية كفر الواصلين بمركز أطفيح محافظة الجيزة للاعتداء والتخريب على أيدي مئات من مسلمي القرية، بعد انتهاء صلاة الجمعة، أغلبهم كانوا من المصلين بمسجد الشيخ عبد الحميد الذي يبعد أمتارًا قليلة عن الكنيسة، وعدد من المساجد الأخرى المنتشرة بالقرية، وذلك في ظل غياب الأمن تمامًا، وهم يرددون هتافات دينية وأخرى عدائية ضد الأقباط، تطالب بهدم الكنيسة، وقد انتشرت مقاطع فيديو على مواقع الإنترنت تُظهر عشرات أمام مبنى الكنيسة، وهم يرددون هتافات من بينها: بالطول بالعرض هنجيب الكنيسة الأرض، وصور تُظهر حجم التخريب الذي طال الكنيسة. تقع كنيسة الأمير تادرس داخل قطعة أرض تبلغ مساحتها إجمالي 1200 متر مربع، بداخلها مبنى الكنيسة. كانت الأرض مملوكة لمسيحي يدعى عيد إبراهيم عطية، وقد وافق على استخدام المبنى ككنيسة للصلاة بداخلها، منذ 2001 بموافقات شفهية من الأجهزة الأمنية وبمعرفة أهالي القرية المسلمين. في 17 مارس 2014، باع عيد عطية الأرض المقامة عليها الكنيسة للأنبا زوسيما أسقف أطفيح بعقد بيع ابتدائي، وقام بهدم المبنى حيث كان مشيدًا بالطوب اللبن، وأعيد بناؤه بدون وجود منارة أو أية مظاهر دينية مسيحية من الخارج. عقب وقوع الاعتداءات، أصدرت مطرانية أطفيح والصف بيانًا قالت فيه إن كنيسة الأمير تادرس، بقرية كفر الواصلين بمركز أطفيح، تعرضت للاعتداء من قبل مئات الأشخاص، الذين تجمهروا أمام المبنى بعد صلاة الجمعة، مرددين هتافات عدائية، مطالبين بهدم الكنيسة، ثم قاموا باقتحام المكان، وتدمير محتوياته، بعد أن تعدوا بالضرب على المسيحيين المتواجدين به. وتابع البيان: بعد وصول قوات الأمن، قامت بتفريق المعتدين وتأمين المنطقة، وتم نقل المصابين لمستشفى أطفيح. جدير بالذكر أن المكان المعتدى عليه تقام به الصلوات منذ ما يقرب من خمسة عشر عامًا، وبعد صدور قانون بناء الكنائس تقدمت المطرانية رسميًّا لتقنين وضعه ككنيسة. وقد حصل باحثو المبادرة المصرية على عدد من شهادات شهود العيان وضحايا الاعتداءات والمسئولين بمركز أطفيح. قال ميلاد عيد، نجل عيد عطية، في شهادته[1]: إحنا بنصلي في الكنيسة من 2001، المكان في الأول كان بالطوب اللبن والسقف خشب وجريد، لكن في 2014 تم تجديد المكان، وعملنا دورين بنصلي فيهم كل يوم سبت، ونقدم خدمة للناس، وأحيانًا بنظم قوافل طبية وتحاليل وعلاج لفيروس سي للمسلمين والمسيحيين. وهو ما أكده هاني سمير، محامي مطرانية أطفيح للمبادرة المصرية[2] المبنى تم بيعه من عيد عطية لمطرانية أطفيح بعقد ابتدائي موقع من الطرفين عام 2014، وأقرت النيابة صحة التوقيع وصحة العقد، وقد تقدمت الكنيسة بأوراقها إلى لجنة توفيق أوضاع الكنائس المقامة بالفعل بدون ترخيص وفقا لقانون بناء الكنائس. كانت تسود القرية أجواء من التوتر قبل الاعتداءات بعدة أيام، وكانت هناك مؤشرات لوقوع عنف وفقًا لمصادر متنوعة حصلت المبادرة على إفادات متنوعة منها، بالإضافة لوجود صفحة للتحدث باسم أهالي القرية على موقع التواصل الاجتماعي فيسبوك تتضمن عددًا من الدعاوى لحشد أهالي القرية المسلمين للتظاهر والاعتداء على المبنى وهدمه بحجة تحويله إلى كنيسة وهوما لا يجوز في القرية، وفقًا لتلك الدعاوى.[3] وقال أحمد، مدرس بالمعهد الديني بقرية كفر الواصلين في شهادته للمبادرة المصرية: مينفعش كنيسة تتعمل في وسطينا، يا ريتهم حاولوا يعملوها في منطقة متطرفة وبعيدة كان مقبول، لكن في منطقة مأهولة بالسكان وفيها جامع كبير ومعهد أزهري، دي حتى تبقى وحشة في حق الناس اللي عايشه هناك يكون في كنيسة في الحيز العمراني. وأضاف أحمد، الذي يملك قطعة أرض ملاصقة للكنيسة من الجهة الخلفية: عرفت من الأهالي أن الأمن وافق على خروج أهالي القرية للتظاهر يوم الجمعة عقب الصلاة، وبناء على المعلومة تم الاتفاق وإرسال الدعوات على فيسبوك والموبايلات ليحضر الجميع صلاة الجمعة بالمسجد ويتوجهوا معًا للتظاهر أمام المبنى المزمع تحويله لكنيسة. بناء على هذه الدعوات أخطرت مطرانية أطفيح القيادات الأمنية بمخاوفها من وجود احتمالات للاعتداء على كنيسة الأمير تادرس بكفر الواصلين ومنازل الأقباط، لاسيما مع تصاعد الحشد للاعتداءات وخطابات التحريض، ثم حرر القس مرقص كاهن الكنيسة بلاغًا يفيد تلقيه تهديدات بتدمير الكنيسة، مؤكدًا أن المبنى مملوك لمطرانية أطفيح ويخضع لإشرافها الديني، وقام عدد من مسئولي الأمن بزيارة المكان وتفقده للتأكد من عدم وجود أي نية لتركيب جرس. قال الأنبا زوسيما، أسقف أطفيح[4]: الأمن كان على دراية أن في جروبات على فيسبوك تدعو للاعتداء على الكنيسة وقبلها بفترة، الأمن اتكلم معانا أن في شائعة أو ناس عملوا بلاغ إننا دخلنا جرس للكنيسة، فإحنا قلنا للأمن هو في منارة عشان ندخل لها جرس.. ولو إحنا دخلنا جرس ده يزعل مين.. لكن إحنا مدخلناش ﻷن المكان لا يستوعب جرس ومفيش أي علاقة للشائعة دي بالصح، وجم ناس من المركز ومجلس المدينة وشافوا المكان وعاينوا ملقوش حاجة. قبيل الاعتداءات بعدة ساعات، تناوب عدد من أفراد الشرطة على حراسة المكان، لكنهم انسحبوا قبل دقائق من انتهاء صلاة الجمعة، ولم يتواجدوا بالمكان وقت الاعتداءات، وحاول عدد من المسيحيين المتواجدين في الكنيسة والمسئولين الدينيين التواصل عدة مرات مع مأمور مركز أطفيح والقيادات الأمنية، لكن محاولاتهم باءت بالفشل. قال عيد عبد الشهيد[5]: وصل يوم الجمعة الساعة 10 الصبح، أفراد من أمن الدولة والمركز ومن غفر العمدة، جم الكنيسة، وقعدوا يلفوا حواليها، لكن قبل انتهاء صلاة الجمعة بخمس دقايق انسحبوا كلهم والكاميرات مصوره ده، وسابوا الكنيسة تمامًا. لما الأمن مشي كان معانا مسئولي الكنيسة اتصلوا على المأمور كتير يستغيثوا بيه عشان تجمهر الناس اللي جاي على الكنيسة لكن محدش رد. الناس اتجمهرت حوالين الكنيسة، واقتحموها وكسروا كل حاجة جوه. اقتحم العشرات مبنى الكنيسة، بعد تحطيم كاميرات المراقبة، وتكسير الباب المؤدي إلى مبنى الكنيسة المكون من طابقين، تم اقتحموا القاعات، ثم دخلوا الكنيسة وقاموا بتكسير المذبح والأدوات الدينية، وحطموا المقاعد الخشبية، وتم سرقة بعض بعض شاشات العرض. وبالرغم من وصول قوات للأمن وسيارة للإسعاف بعد نصف ساعة من بدء الاعتداءات إلَّا أنها لم تتمكن من الدخول إلى موقع الكنيسة في ظل وجود تجمهر من مسلمي القرية الذين وقفوا يهتفون ويدعمون آخرين كانوا يقومون بالتخريب داخل مبنى الكنيسة. وقد طلب عبد الوهاب خليل، عضو مجلس النواب، الذي تواجد بالقرية مع بداية الأحداث من الأقباط حمل المصابين والخروج بهم إلى سيارة الإسعاف، وهو ما رفضه الأقباط مطالبين بتدخل قوات الأمن، وهو ما حدث بعد ساعتين من الأحداث. أسفرت الاعتداءات عن إصابة كل من عيد عطية، صاحب قطعة الأرض التي بيعت للكنيسة وابنه نادي وابن عمه سمير سعد إبراهيم بكدمات وخدوش. قال ميلاد عيد نجل عيد عطية: الناس جت ودخلوا علينا، ضربوا والدي ووقعوه على دماغه وضربوا خالي وزقوه، ثم دخلوا على الكنيسة دورين كسروا كل اللي فيها، وإحنا سمعنا من قبلها أن في ناس هتتجمع، عملنا محاضر. وفقًا لبعض الشهادات من الجانب المسلم في القرية، فإن بعض مسلمي القرية قاموا بـمعايرة جيران الكنيسة المسلمين وتهكموا عليهم باعتبار أنهم لم يفعلوا شيئًا عند بناء الكنيسة أو استخدامها لممارسة الشعائر الدينية للمسيحيين، وقد شارك أعداد من الجيران في اقتحام الكنيسة، بعد أن حطموا كاميرات المراقبة. بينما دعا عبد الوهاب خليل، عضو مجلس النواب، عن حزب مستقبل وطن إلى تنظيم جلسة صلح عرفية في اليوم التالي السبت 23 ديسمبر، يتنازل فيها الأقباط عن المحاضر، إلَّا أن الأنبا زوسيما رفض. استمعت نيابة أطفيح إلى شهادات المصابين الثلاثة، وتم إخلاء سبيل كل من نادي عيد وسمير سعد، بينما أصدرت قرارًا بحبس عيد عطية صاحب الأرض المباعة لمطرانية أطفيح 4 أيام، لاتهامه بتحويل العقار المملوك له لكنيسة تقام فيه الشعائر الدينية بدون تصريح، بينما قدم محامو إيبارشية أطفيح والصف لرئيس النيابة وثائق تؤكد ملكية الكنيسة للمنزل وتفيد بأن الكنيسة قامت بشراء المنزل من مالكه في عام 2014 ، كما قدمت أوراق الكنيسة المقدمة للجنة توفيق الأوضاع ومن بينها عقد البيع. بينما أكد الأنبا زوسيما أن المبنى هو عبارة عن كنيسة وملك للمطرانية وقدمت أوراقه إلى لجنة توفيق أوضاع الكنائس وقال: إحنا قدمنا ورق كنيسة الأمير تادرس للتقنين في لجنة توفيق الأوضاع وفقًا لقانون بناء الكنائس عشان إحنا بنصلي في المكان ده من 15 سنة وعايزين نقننه.. وأقرب كنيسة للمكان ده تبعد كيلومترات والشعب من قرية كفر الواصلين عشان يروح يصلي هناك لازم يمشي وده مشوار ومفيش مواصلات متاحة تنقلهم غير التوكتوك يعني هيدفع عشرة جنيه رايح وعشرة جنيه راجع، يعني هيروح يصلي بعشرين جنيه، وده مبلغ كبير بالنسبة لأهالي القرية. وقد أحالت النيابة 15 متهمًا محبوسًا و4 هاربين مسلمين، بينما أحيل معهم قبطي واحد هو عيد عطية سعد إبراهيم مالك الأرض التي بيعت لمطرانية أطفيح والصف واستُخدمت ككنيسة. كما أحيل متهم حدث لمحاكمته أمام محكمة الطفل للاختصاص. وجهت النيابة للمتهمين المسلمين- عددهم 19- اتهامات التجمهر واستغلال الدين بقصد الإثارة، والصياح لإثارة الفتن الطائفية، ما ترتب عليه الإضرار بالوحدة الوطنية، والإتلاف العمدي، ودخول عقار بقصد ارتكاب جريمة، والاعتداء بالضرب على المجني عليه عيد كما وجهت النيابة للمتهم صاحب العقار، ارتكاب جريمتي إنشاء مبنى (منزل وكنيسة) دون ترخيص، حيث اتضح أن العقار صادر له قرار إزالة لبنائه بالمخالفة للقانون، وإدارة منشأة حضانة قبل الحصول من الجهة المختصة على التراخيص اللازمة لذلك. ووفقًا لتحريات ضابط الأمن الوطني بملف القضية، فإن المتهم عيد عطية أقام المبنى، الذي تحول إلى كنيسة بغرض إقامة الشعائر المسيحية داخله، ما أدى إلى ارتكاب المتهمين عقب صلاة الجمعة لجريمة اقتحام مسكن المتهم عيد وهو عبارة عن 3 طوابق أرضى وطابقين أول، وثان، وأتلفوا ما به من نوافذ وأثاث، وضربوا مالك العقار، ما أدى إلى إصابته بكدمة في العين. وجاء بمعاينة النيابة أن مسكن المتهم القبطي تحول إلى كنيسة بالطابق الأول والثاني، بينما حول الطابق الأرضي إلى حضانة.[6] وفي 27 ديسمبر 2017، عقدت محكمة جنح أطفيح أولى جلسات محاكمة المتهمين في الأحداث، وقررت المحكمة تأجيل نظر القضية لجلسة 10 يناير 2017 بعد طلب الدفاع الاطلاع على الأوراق مع استمرار حبس المتهمين، بينما قدم محامي مطرانية أطفيح حفظة مستندات تؤكد ملكية المطرانية للمبنى ودخوله ضمن لجنة تقنين الكنائس. وفي جلسة 10 يناير 2018، أجلت المحكمة نظر القضية للمرافعة لجلسة 17 يناير، ثم حجزت القضية للنطق بالحكم في جلسة 31 يناير الجاري. وفي جلسة 31 يناير، قضت محكمة أطفيح بحبس 19 متهمًا من الجانب المسلم عامًا مع إيقاف التنفيذ 3 سنوات، وتغريم كل منهم 500 جنيه ودفع المصروفات بعد إدانتهم في الإتلاف العمدي ودخول العقار بالقوة، وبراءتهم من تهم التجمهر والبلطجة، مع تغريم عيد عطية360 ألف جنيه قيمة مثلي المنشآت التي أقامها دون ترخيص، وبرأته من تهمة إنشاء دار حضانة دون ترخيص. وفي شهادته للمبادرة المصرية قال سعيد منير، عضو هيئة الدفاع عن عيد عطية ومحامي مطرانية أطفيح[7]: المحكمة تعنتت مع فريق الدفاع عن المتهم، ورفض دخول مطرانية أطفيح كطرف في القضية بالرغم من تقديم ما يثبت تقديم أوراق الكنيسة للجنة توفيق أوضاع الكنائس، وتقديم نسخة من عقد البيع مختومة بختم النسر، وتعاملت مع القضية كمخالفة بناء وبالتالي وقعت عقوبة مثلي قيمة المباني، حيث كان مجلس مدينة أطفيح قد قدر المبني بمئة وثمانين ألف جنيه وبالتالي أصبح إجمالي الغرامة نحو 306 ألف جنيه، وسوف نقدم طلبًا لتقسيم المبلغ من أجل إخلاء سبيل عيد عطية ثم استئناف الحكم.</t>
  </si>
  <si>
    <t>https://eipr.org/press/2018/02/%D8%A7%D9%84%D9%85%D8%A8%D8%A7%D8%AF%D8%B1%D8%A9-%D8%A7%D9%84%D9%85%D8%B5%D8%B1%D9%8A%D8%A9-%D8%AA%D8%B7%D8%A7%D9%84%D8%A8-%D8%A8%D8%A5%D8%B9%D8%A7%D8%AF%D8%A9-%D8%A7%D9%84%D8%AA%D8%AD%D9%82%D9%8A%D9%82%D8%A7%D8%AA-%D9%81%D9%8A-%D9%88%D9%82%D8%A7%D8%A6%D8%B9-%D8%A7%D9%84%D8%A7%D8%B9%D8%AA%D8%AF%D8%A7%D8%A1%D8%A7%D8%AA-%D8%B9%D9%84%D9%89-%D9%83%D9%86%D9%8A%D8%B3%D8%A9-%D9%83%D9%81%D8%B1-%D8%A7%D9%84%D9%88%D8%A7%D8%B5%D9%84%D9%8A%D9%86</t>
  </si>
  <si>
    <t>أحداث العنف الطائفي - أسيوط - أسيوط أول ٢٠١٨/٠٢/٠٤</t>
  </si>
  <si>
    <t>اختطاف فتاة في أسيوط أثناء ركوبها سيارة تاكسي</t>
  </si>
  <si>
    <t>اختطاف فتاة قبطية بأسيوط</t>
  </si>
  <si>
    <t>نورين طارق فرغلي، طالبة في الصف الثالث الإعدادي، 15 عام</t>
  </si>
  <si>
    <t>بنت عمي أسمها نورين طارق فرغلي طولها حوالي 163 سم سنها 15 سنة وف تالتة اعدادي ، كانت لابسة جاكت لونه اصفر ، خرجت حصة الساعة 5 وطلعت منها الساعة 7 ونص مكان الحصة ف سيتي ناحية معهد الاورام المدرس كان ف المنشية ، ولغاية دلوقت مرجعتش</t>
  </si>
  <si>
    <t>https://www.christian-dogma.com/t1444989</t>
  </si>
  <si>
    <t>أحداث العنف الطائفي - سوهاج - البلينا ٢٠١٨/٠٢/١٣</t>
  </si>
  <si>
    <t>مقتل قبطي بالبلينا</t>
  </si>
  <si>
    <t>إطلاق أعيرة نارية على قبطي من قبل مجهول بمدينة البلينا</t>
  </si>
  <si>
    <t>مجهول مسلح</t>
  </si>
  <si>
    <t>أيمن شوقي مجلع، 39 سنة</t>
  </si>
  <si>
    <t>أيمن شوقي مجلع، مالك محل عصير، 39 عام</t>
  </si>
  <si>
    <t>فهد.أ.ع، 23 عام</t>
  </si>
  <si>
    <t>توفي بالأمس قبطي يدعى أيمن شوقي مجلع 39 سنة، بالبلينا محافظة سوهاج نورد بالسطور المقبلة بعض التفاصيل حول مقتله. - قُتل القبطي أيمن شوقي مجلع، بالأمس إثر إطلاق أعيرة نارية عليه من قبل مجهول بمدينة البلينا بسوهاج. - كان الراحل يمتلك محل لعصير القصب ولكنه قرر تحويله إلى محل لبيع الإكسسوارات أملاً أن يكون ذلك مصدر رزق أكبر بدلاً من كساد المحل القديم. - تم افتتاح المحل يوم الاثنين 12 الجاري، وكان وسط حضور عدد كبير من المحبين والمشاركين للتهنئة. - أثناء الاحتفال، قام مسلح ملثم يركب موتوسيكل بإطلاق وابل من الأعيرة النارية صوب الضحية، حتى أرداه قتيلاً. - تمكنت قوات الأمن من إلقاء القبض على الجاني في غضون ساعات قليلة. - تبين أن القاتل يدعى فهد أ . ع، 23 عام.</t>
  </si>
  <si>
    <t>https://www.light-dark.net/t1192372</t>
  </si>
  <si>
    <t>محكمة المنيا</t>
  </si>
  <si>
    <t>أحداث العنف الطائفي - المنيا - بندر المنيا - محكمة المنيا ٢٠١٨/٠٤/٠٥</t>
  </si>
  <si>
    <t>اختطاف سيدة قبطية من أمام مقر عملها</t>
  </si>
  <si>
    <t>اختطاف سيدة قبطية من المنيا</t>
  </si>
  <si>
    <t>ماري عدلي ميلاد، 40 سنة، متزوجة ولديها ٣ أولاد</t>
  </si>
  <si>
    <t>اختطاف مدام مارى عدلى ميلاد ٤٠سنه متزوجه ولديها ٣اولاد محافظه المنيا قريه البرجايه تم الاختطاف يوم الخميس ٥/٤/٢٠١٨ من أمام شغلها بجوار محكمه المنيا كانت شغالة عند دكتورة اسمها استر وبنتها دكتورة وهيا راجعة من العيادة ركبت تاكسى وبعدها تليفونها اتقفل وتم ابلاغ الشرطه وعمل محضر فى مركز شرطه المنيا وبندر شرطه المنيا</t>
  </si>
  <si>
    <t>https://www.light-dark.net/t1230629</t>
  </si>
  <si>
    <t>أحداث العنف الطائفي - بني سويف - الفشن ٢٠١٨/٠٤/٠٨</t>
  </si>
  <si>
    <t>اختطاف فتاة قبطية بالفشن داخل سيارة</t>
  </si>
  <si>
    <t>3 مجهولون</t>
  </si>
  <si>
    <t>سيارة</t>
  </si>
  <si>
    <t>رشا خلف ثابت، طالبة بالصف الثالث الثانوي الفني، 14 سنة</t>
  </si>
  <si>
    <t>رشا خلف ثابت، طالبة بالصف الثالث الثانوي الفني، 18 سنة</t>
  </si>
  <si>
    <t>رقم 1931 لسنة 2018 إداري الفشن</t>
  </si>
  <si>
    <t>هناك شاهدة عيان تدعى (أنجي) شاهدت 3 أشخاص يدفعونها داخل سيارة</t>
  </si>
  <si>
    <t>قام مجهولين يوم الأحد الماضى بأختطاف فتاة تدعى رشا خلف ثابت – 18 سنة – طالبة بالصف الثالث الثانوي الفني، و مقيمة بقرية عزبة حافظ التابعة لمدينة الفشن بمحافظة بنى سويف . و قال عصام رضا محامي، أسرة الفتاة، أن الفتاة اختطفت يوم الأحد الماضي الموافق 8 أبريل الجاري عقب العودة من منزل جدها، والتي كانت تهنئها بعيد القيامة المجيد وهناك شاهدة عيان تدعى أنجي شاهدت 3 أشخاص يدفعونها داخل سيارة، و قد قامت أسرة الفتاة بتحرير محضر رقم 1931 إداري مركز شرطة الفشن، واتهمت مجهولين باختطافها</t>
  </si>
  <si>
    <t>https://www.christian-dogma.com/t1487174</t>
  </si>
  <si>
    <t>https://www.light-dark.net/t1230530</t>
  </si>
  <si>
    <t>أحداث العنف الطائفي - سوهاج ٢٠١٨/٠٤/١٠</t>
  </si>
  <si>
    <t>اختطاف فتاة قبطية من سوهاج اثناء ذهبها الى مدينة سوهاج الجديدة لكورس بالجامعة</t>
  </si>
  <si>
    <t>ميراي جرجس صبحى، طالبة تعليم عالي، تجارة، ثانية، 20 سنة</t>
  </si>
  <si>
    <t>كتبت ماريان يوسف خاص لصوت المسيحى الحر آخر تطورات فتاة سوهاج : ميراي سيطر الغموض علي اكتمال قصه الفتاه المفقوده ميراى، وتسأل الجميع بما فيهم اهلها عن مكانها للاطمئنان عليها وعلي صحتها ، واختلفت الأقاويل والاشاعات ما بين ان الفتاه مخطوفه ام علي علاقه عاطفيه بهذا الشاب توصلت جهود البعض إلي حقيقه القصه الا وهي أن من قام بالخطف شاب مسلم وانه معلوم وسوف ننشر كل التفاصيل عنه . اما عن تحريات الأمن فهناك غموض سائد من الناحية الامنيه للرأى العام لا توجد معلومات عن مكانها وهل هى محتجزه للتأمين عليها ام مع تلك الشاب تستعد لإشهار إسلامها شائعات كثيره تقول انها سوف تعود لكن الحقيقه تقول عكس هذا الكلام لأن الفتاه لم تخطف بعد بل كانت على علاقه قديمه بهذا الشاب ، ورفضت مقابله الأهل لم تكن تحت ضغط بل لصعوبه المواجهه وخوفا من أن تحتجز بالدير كما يحدث بتلك الأحداث رفضت المقابله لكي لا يضغط عليها البعض لان الموضوع بالنسبه لها منتهي والي الآن ننتظر باقي التفاصيل وسنوافيكم بها</t>
  </si>
  <si>
    <t>https://www.light-dark.net/t1235930</t>
  </si>
  <si>
    <t>قرية بني منين</t>
  </si>
  <si>
    <t>أحداث العنف الطائفي - بني سويف - الفشن - قرية بني منين ٢٠١٨/٠٤/١٤</t>
  </si>
  <si>
    <t>أحداث بني منين بالفشن</t>
  </si>
  <si>
    <t>رفض مسلمي القرية اعتزام أقباط أداء الصلاة بمبنى بدار مناسبات تمهيدا لتحويلها إلى كنيسة</t>
  </si>
  <si>
    <t>مسلمي قرية بني منين</t>
  </si>
  <si>
    <t>أقباط قرية بني منين</t>
  </si>
  <si>
    <t>منهم 20 شخص محبوس 11 مسلم و9 أقباط - منهم: مجدي رشدي لبيب</t>
  </si>
  <si>
    <t>حرق 4 منازل للأقباط</t>
  </si>
  <si>
    <t>بتاريخ 16/4/2018 قررت نيابة الفشن حبس 20 شخص 4 أيام على ذمة التحقيق وضبط وإحضار 10 آخرين - بتاريخ 23/5/2018 قضت محكمة جنح الفشن برئاسة المستشار علاء عامر رئيس المحكمة ببراءة جميع المتهمين</t>
  </si>
  <si>
    <t>رقم 2003 لسنة 2018 جنح الفشن</t>
  </si>
  <si>
    <t>التجمهر - إثارة الشغب</t>
  </si>
  <si>
    <t>هدد أمين شرطة يدعى محمد ربيع رجل قبطي أنه سيبلغ عنه بسبب صلاتهم (بدون ترخيص) في المبنى الكنسي رغم أن أقباط القرية يصلون في هذا المبنى منذ عشر سنوات حسب المصدر</t>
  </si>
  <si>
    <t>كان اللواء جرير مصطفي مدير أمن بني سويف تلقي إخطارا من العقيد هشام لطفي مأمور مركز شرطة الفشن بوقوع اشتباكات بالطوب والحجارة بين أهالي قرية بني منين التابعة لمركز الفشن بسبب قيام مسيحيين القرية بتحويل قاعة مناسبات خاصة بهم إلي كنيسة للصلاة فيها دون الحصول علي موافقة الجهات المختصة. وعلي الفور قام رجال الشرطة بالذهاب إلي القرية وتمكنوا من السيطرة على الوضع وفرض كردون أمني في القرية ومنع وقوع فتنة طائفية وإلقاء القبض على بعض الأشخاص من الطرفين في القرية - أحرق عدد من أهالي قرية بني منين الواقعة بمركز الفشن في محافظة بني سويف أربعة منازل لأقباط في القرية مساء أمس الإثنين، بحسب أحد أهالي القرية، الذي أضاف أن هذا يعد تجدد لاعتداءات سابقة على مبنى كنسي تقام به الصلاة ومنازل ومحال مملوكة لأقباط بالقرية، جرت يوم السبت الماضي</t>
  </si>
  <si>
    <t>https://www.madamasr.com/en/2018/04/18/feature/politics/disputed-status-of-beni-suef-church-sparks-sectarian-violence/</t>
  </si>
  <si>
    <t>https://www.elbalad.news/3271666</t>
  </si>
  <si>
    <t>https://www.elbalad.news/3319403</t>
  </si>
  <si>
    <t>https://madamasr.com/ar/2018/04/17/news/u/%D9%81%D9%8A-%D8%A3%D8%AD%D8%AF%D8%A7%D8%AB-%D8%A8%D9%86%D9%8A-%D9%85%D9%86%D9%8A%D9%86-%D9%85%D8%B5%D8%A7%D8%AF%D8%B1-%D8%A7%D9%84%D8%A3%D9%85%D9%86-%D9%8A%D8%B7%D8%A7%D9%84%D8%A8/</t>
  </si>
  <si>
    <t>قرية حجازة قبلى</t>
  </si>
  <si>
    <t>أحداث العنف الطائفي - قنا - قوص - قرية حجازة قبلى ٢٠١٨/٠٤/١٧</t>
  </si>
  <si>
    <t>اختطاف بريكسام ميخائيل من داخل مدرستها بمحافظة قنا</t>
  </si>
  <si>
    <t>اختطاف فتاة قبطية من قنا</t>
  </si>
  <si>
    <t>بريكسام ميخائيل ماهر حبيب، طالب ثانوي، 17 سنة</t>
  </si>
  <si>
    <t>أختطفت فتاة قاصر تدعى بريكسام ميخائيل ماهر حبيب 17 سنه و مقيمة بقرية حجازة قبلى التابعة لمدينة قوص بمحافظفة قنا ، من مدرستها الثانوية المشتركة بذات القرية . و قد قال الصحفى عماد وليم، منذ عشر سنوات تم خطف كوثر وليم حبيب وهي والدة بريكسام بالقوة وارغامها بالقوة وتم احتجازها تلك كل هذه الفتره في محافظة قنا قرية الكالحين بجوار مستودع الانابيب العماره الاخيره الدور الخامس ، وبعد إسلامها بالقوة تم تسميتها زينب محمد صالح وشهرتها ام حبيبه. وأضاف وليم ، قد حدث منذ ثلاث اسابيع قابل شخص يدعى م . م .ف وهو اخو اسراء زميلة بريكسام بنفس المدرسه والفصل وهو ايضا من اصدقاء خاطفي والدة بريكسام منذ عشر سنوات، والذي اتفق مع اخته ان يخبر بريكسام عن والدتها التي اختطفت منذ عشر سنوات ، وو أن والدتها تريد مقابلاتها . و تابع وليم ، ففرحت البنت وتلهفت برؤية امها وذهبت بالعنوان المذكور بعاليه بصحبة اسراء اخت محمد وبالفعل قابلت والدتها، ولكن المفاجأه بأن اعلن محمد برغبته الزواج من بريكسام واعلن ذلك لوالدتها، والتي رفضت بشدة ذلك حتي لا يتكرر نفس السيناريو الذي حدث معها منذ عشر سنوات، وانتهي الامر بأن ذهبت بريكسام الي بيت جدها وجدتها واخبرتهم بما حدث ، واتصلت والدتها بها هاتفيـًأ ، واخبرت جد بريكسام بما حدث وطالبتهم بعدم ذهابها للمدرسه خوفا عليها من الشخص المذكور الذي يسكن بنفس المنطقة . و أضاف وليم ، أن محمد علم بالامر فذهب متحديا لمنزل جدها وقال ان هذا كذب وافتراء واشاعه واخبرهم بأن لا يخافوا علي ابنتهم فنحن جيران واعطاهم الطمئنينه تماما، وهذا الامر الذي جعل جد بريكسام يطمئن وسمح لبريكسام العوده من جديد للمدرسه ولكن مع الحذر الذي جعل جدها يذهب لتوصيلها للمدرسه خوفا عليها . وحدث اول أمس، قد ذهب جدها ليصطحبها من المدرسه بعد اداء الامتحان لبريكسام ولكن انتظاره طال ولم يجدها ولم يجد اسراء زميلتها، ولكن ما حدث هو ان هناك شخصين خطفوا بريكسام من أمام المدرسه بتوك توك وكان منهم محمد محسن فؤاد وتأكد ذلك من والدتها التى قالت بأن الخاطف هو محمد محسن فؤاد الذي يريد الزواج منها عنوه واعتناق الإسلام . و تابع وليم، ولما علم جدها وليم حبيب هذا الامر ذهب لعمل محضر بالمديريه فرفضوا ذلك تماما ووجهوهم لقسم مركز قوص ، وعندما ماذهبوا الى القسم وجدوا القسم يعلم كل شئ .</t>
  </si>
  <si>
    <t>https://www.christian-dogma.com/t1492080</t>
  </si>
  <si>
    <t>أحداث العنف الطائفي - المنيا - سمالوط ٢٠١٨/٠٤/١٩</t>
  </si>
  <si>
    <t>اختطاف فتاة قبطية من سمالوط</t>
  </si>
  <si>
    <t>فرنسا يوسف</t>
  </si>
  <si>
    <t>رقم 1760 لسنة 2018 إداري سمالوط</t>
  </si>
  <si>
    <t>تظاهر العشرات من أهالى مدينة سمالوط التابعة لمحافظة المنيا، أمام مستشفى الراعى الصالح بذات المدينة ، مساء أمس الأربعاء، للمطالبة بعودة فتاة متغيبة تدعى فرنسا يوسف قد تغيب منذ يوم 19 أبريل ، وحتى الآن لم تعود إلى أسرتها ، و قد تم عمل محضر بالأختفاء يحمل رقم 1760 لسنة 2018 اداري مركز شرطة سمالوط</t>
  </si>
  <si>
    <t>https://www.christian-dogma.com/t1533550</t>
  </si>
  <si>
    <t>https://www.light-dark.net/t1281402</t>
  </si>
  <si>
    <t>سوهاج ثان</t>
  </si>
  <si>
    <t>شارع أسيوط </t>
  </si>
  <si>
    <t>أحداث العنف الطائفي - سوهاج - سوهاج ثان - شارع أسيوط  ٢٠١٨/٠٤/٢١</t>
  </si>
  <si>
    <t>فتاه مسيحيه توثق محاولة خطفها في عز الضهر بواسطة منقبة بمحافظة سوهاج </t>
  </si>
  <si>
    <t>محاولة اختطاف فتاة قبطية من سوهاج</t>
  </si>
  <si>
    <t>منقبة مجهولة</t>
  </si>
  <si>
    <t>سلاح أبيض - تاكسي</t>
  </si>
  <si>
    <t>د ش، فتاة قبطية</t>
  </si>
  <si>
    <t>تعرضت لها شقيقته اثناء مقاومتها لمحاولة احدي المنقبات خطفها</t>
  </si>
  <si>
    <t>كانت محافظة سوهاج علي موعد مع حالة اختطاف جديده لفتاه مسيحيه علي غرار اختطاف ابنة مركز طهطا ميراي جرجس حيث نشر شاب يدعي جوزيف عبر صفحته الشخصية علي الفيسبوك صور لجروح تعرضت لها شقيقته اثناء مقاومتها لمحاولة احدي المنقبات خطفها داخل تاكسي في الساعه الثانيه عشر ظهرا بشارع اسيوط سوهاج بمحافظة سوهاج</t>
  </si>
  <si>
    <t>https://egy-copt.com/show.php?id=2831</t>
  </si>
  <si>
    <t>https://egy-copt.com/show.php?id=2830</t>
  </si>
  <si>
    <t>منطقة المرور</t>
  </si>
  <si>
    <t>أحداث العنف الطائفي - أسوان - أسوان أول - منطقة المرور ٢٠١٨/٠٥/٠٥</t>
  </si>
  <si>
    <t>اختطاف و هروب الفتاة القبطية ميرنا ملاك</t>
  </si>
  <si>
    <t>محاولة اختطاف فتاة قبطية من أسوان</t>
  </si>
  <si>
    <t>4 مجهولون</t>
  </si>
  <si>
    <t>ميرنا ملاك شنودة، طالبة في الصف ثاني الثانوي، 16 عام</t>
  </si>
  <si>
    <t>ميرنا أختطفت بداخل توك توك بواسطة 4 أشخاص ، و قاموا بتخديرها ، و ذهبوا بها إلى محطة القطار المتجه الي القاهره تحت التهديد، و أستطاعت الهروب من الخاطفين أثناء توفف القطار فى أحدى المحطات بعدما أستيقظت من التخدير، و عادت إلى المنزل</t>
  </si>
  <si>
    <t>https://www.christian-dogma.com/t1503254</t>
  </si>
  <si>
    <t>أحداث العنف الطائفي - أسيوط - طهطا ٢٠١٨/٠٥/١٢</t>
  </si>
  <si>
    <t>مقتل شاب قبطي في ظروف غامضة</t>
  </si>
  <si>
    <t>مقتل شاب قبطي في ظروف غامضة بطهطا</t>
  </si>
  <si>
    <t>كيرلس يعقوب توماس، 14 سنة</t>
  </si>
  <si>
    <t>كيرلس يعقوب توماس، 14 عام</t>
  </si>
  <si>
    <t>يقود عمرو ابوعقرب معاون اول مباحث شرطه مركز طهطا ومعاونيه النقيب محمد كمال والنقيب محمد دياب فريق بحث لكشف غموض وفاه شاب يبلغ 14 سنه من العمر بقريه الشيخ مسعود دائره المركز توفى فى ظروف غامضه ترجع أحداث الواقعه الى تلقى اللواء الشاذلى اخطارا من النقيبابوعقرب يفيد تلقيه اخطارا من مستشفى طهطاالمركزى بوصول شاب متوفى وبه اثار دم من فمه . وتعود الواقعه الى الثانيه عصرا حيث اكتشف بعض المواطنين جثه شاب يدعى كيرلس يعقوب توماس 14 سنه ملقاه داخل الزراعات وبه اثار دم من الفم تم نقله لاهلهبالقريه الذين ذهبوا به للدكتور صبرىعبدالسيدقلدس الذى اعلن بوفاه المذكور وحولهم لمستشفى طهطاالمركزىالتى اخطرت مركز شرطه طهطا جارى اعداد المحضر وكشف غموض الوفاه</t>
  </si>
  <si>
    <t>https://www.light-dark.net/t1252720</t>
  </si>
  <si>
    <t>حوش عيسى</t>
  </si>
  <si>
    <t>قرية أبو الشقاف - كنيسة سانت مارك</t>
  </si>
  <si>
    <t>أحداث العنف الطائفي - البحيرة - حوش عيسى - قرية أبو الشقاف - كنيسة سانت مارك ٢٠١٨/٠٥/٢٦</t>
  </si>
  <si>
    <t>الهجوم على كنيسة قبطية في أبو الشقاف بالبحيرة</t>
  </si>
  <si>
    <t>هجوم متطرفين مسلمين كنيسة سانت مارك في حوش عيسى بالبحيرة بعد تحريض مسجد مجاور المصلين لمهاجمة الكنيسة</t>
  </si>
  <si>
    <t>مسلمي قرية أبو الشقاف</t>
  </si>
  <si>
    <t>أقباط قرية أبو الشقاف</t>
  </si>
  <si>
    <t>منهم: 11 مسلمين و9 أقباط</t>
  </si>
  <si>
    <t>حرق البوابة الخشبية لمبنى الكنيسة - حرق باب آخر للكنيسة - كسر بعض النوافذ - إشعال النيران في دراجة نارية يملكها رجل قبطي اسمه (مينا ماهر) كانت متوقفة أمام مبنى الكنيسة - حرق بعض الأجزاء من المنازل الخاصة باأقباط بجوار الكنيسة - تحطيم سيارة الكاهن اغبيس منير</t>
  </si>
  <si>
    <t>ردد البعض هتافات (الله أكبر) وهتافات أخرى ضد الكنيسة - تنازل اغبيس منير عن محضره ضد المسلمين الخاص بتحطيم سيارته للأفراج عن جميع المقبوض عليهم من الطرفان</t>
  </si>
  <si>
    <t>يوم 26 مايو، هاجم متطرفين مسلمين كنيسة سانت مارك وأصيب سبعة من الأقباط بجروح عند الهجوم في قرية أبو الشقاف في حوش عيسى بالبحيرة، قبل الهجوم صدرت رسالة في مكبرات الصوت في مسجد مجاور حرضت المصلين لمهاجمة الكنيسة، اعقبها تجمهر أمام مبنى الكنيسة وبدأ رشقها بقنابل المولوتوف والحجارة وحرقوا البوابة الخشبية لمبنى الكنيسة وباب آخر وكذلك كسر بعض النوافذ، وردد البعض هتافات (الله أكبر) وهتافات أخرى ضد الكنيسة، أيضا أشعلوا النار في دراجة نارية كانت متوقفة أمام مبنى الكنيسة وكان يملكها رجل قبطي اسمه (مينا ماهر) ثم هاجموا بعض المنازل القبطية بجوار الكنيسة بالحجارة والطوب، أصيب سبعة أقباط بجروح طفيفة، عندما وصل الكاهن اغبيس منير إلى القرية لحقت أضرار بسيارته وانقلبت، عندما وصلت الشرطة اعتقلت عشرين شخصا من بينهم أحد عشر المسلمين وتسعة مسيحيين، يذكر أن منير أراد الإفراج عن الأقباط التسعة الذين ألقي القبض عليهم بعد أن وافق على إسقاط التهم ضد المسلمين الذين خربوا سيارته، كما اطلق سراح أحد عشر المسلمين الذين تم اعتقالهم</t>
  </si>
  <si>
    <t>https://www.worldwatchmonitor.org/2018/05/egypt-coptic-villagers-persuaded-to-shut-church-to-keep-the-peace/</t>
  </si>
  <si>
    <t>أحداث العنف الطائفي - القاهرة - حلوان ٢٠١٨/٠٦/٠١</t>
  </si>
  <si>
    <t>سائق حافلة مسيحي تم الاعتداء عليه في حلوان لشربه الشاي أثناء ساعات الصيام رمضان</t>
  </si>
  <si>
    <t>سائق ميكروباص مسيحي تعرض لهجوم من قبل مجموعة من الرجال لشرب الشاي أثناء ساعات الصيام في شهر رمضان</t>
  </si>
  <si>
    <t>أشرف مراد</t>
  </si>
  <si>
    <t>تحطيم نوافذ وزجاج المكروباص</t>
  </si>
  <si>
    <t>وقال أحد شهود العيان أن مراد كان أيضا يملك وشم صليب على معصمه وربما هذا ما دفع الرجال للهجوم</t>
  </si>
  <si>
    <t>في 1 يونيو 2018 سائق ميكروباص مسيحي يدعى أشرف مراد تعرض لهجوم من قبل مجموعة من الرجال لشرب الشاي أثناء ساعات الصيام في شهر رمضان، وقال أحد شهود العيان أن مراد كان أيضا يملك وشم صليب على معصمه، وربما هذا ما دفع الرجال للهجوم، هاجم الرجال الحافلة وحطموا نوافذها والزجاج وإصابوا مراد</t>
  </si>
  <si>
    <t>https://www.worldwatchmonitor.org/2018/06/coptic-christians-harassed-for-drinking-water-during-ramadan-fasting-hours/</t>
  </si>
  <si>
    <t>قرية طرشوب</t>
  </si>
  <si>
    <t>أحداث العنف الطائفي - بني سويف - ببا - قرية طرشوب ٢٠١٨/٠٦/٠٤</t>
  </si>
  <si>
    <t>أحداث قرية طرشوب ببني سويف</t>
  </si>
  <si>
    <t>بدأت الأحداث بمشاجرة بعد سباحة عدد من الشباب المسلم في قناة أمام منازل الأقباط</t>
  </si>
  <si>
    <t>زجاج - حجارة</t>
  </si>
  <si>
    <t>منهم 7 أقباط و2 مسلمين - وهم: مفرح عبد السيد (صاحب محل أدوات منزلية)، اشرف عبد السيد، عماد بشري، فتحي وهبه ونيس، إبراهيم حمدي عبد الشهيد، ميلاد فتحي، هاني شوقي، طلعت حسان، محمود نابهان</t>
  </si>
  <si>
    <t>يستمر احتجاز 7 من أقباط قرية طرشوب بمركز ببا بمحافظة بني سويف لليوم الرابع على التوالي، بمركز شرطة ببا وهما مفرح عبد السيد، واشرف عبد السيد، وعماد بشري، وفتحي وهبه ونيس، وإبراهيم حمدي عبد الشهيد، وميلاد فتحي، وهاني شوقي. بالإضافة إلي طلعت حسان و محمود نابهان وكانت قرية طرشوب بمركز ببا بمحافظة بني سويف قد شهدت اعتداء علي عدد من أقباط القرية، وذلك يوم الاثنين الماضي حوالي الساعة الرابعة عصرا بعد أن أعترض عدد من أقباط القرية من بينهم مفرح عبد السيد صاحب محل أدوات منزلية، علي قيام عدد من الشباب والصبية بالاستحمام في الترعة المقابلة لمنازل الأقباط بدون ملابس. بالرغم من وجود عدد من السيدات أمام منازلهم إلا أن الصبية والشباب اعترضوا على اللوم، وقاموا بتجميع أعداد كبيرة من المسلمين الذين قاموا بقذف بيوت المنازل بالطوب والزلط والزجاج، مما أدي إلي وقوع العديد من الإصابات بين الأقباط . حضرت الشرطة بعد الحادث بحوالي 3 ساعات عقب الإفطار، وقامت بإلقاء القبض علي 7 أقباط 2 ومن المسلمين</t>
  </si>
  <si>
    <t>https://www.wataninet.com/2018/06/%D8%A7%D8%B3%D8%AA%D9%85%D8%B1%D8%A7%D8%B1-%D8%AD%D8%A8%D8%B3-7-%D9%85%D9%86-%D8%A3%D9%82%D8%A8%D8%A7%D8%B7-%D9%82%D8%B1%D9%8A%D8%A9-%D8%B7%D8%B1%D8%B4%D9%88%D8%A8-%D8%A8%D8%A8%D9%86%D9%8A/</t>
  </si>
  <si>
    <t>بني إبراهيم</t>
  </si>
  <si>
    <t>أحداث العنف الطائفي - أسيوط - أبنوب - بني إبراهيم ٢٠١٨/٠٦/٠٦</t>
  </si>
  <si>
    <t>رجل مسيحي من بني إبراهيم بأسيوط ضرب من قبل رجال لشربه مياه خلال ساعات الصوم رمضان</t>
  </si>
  <si>
    <t>مسيحي من بني إبراهيم في أسيوط تعرض للضرب المبرح من قبل مجموعة من الشبان لشربه المياه خلال ساعات الصيام في شهر رمضان</t>
  </si>
  <si>
    <t>عادل أيوب</t>
  </si>
  <si>
    <t>في 6 يونيو 2018 عادل أيوب، مسيحي من بني إبراهيم في أسيوط تعرض للضرب المبرح من قبل مجموعة من الشبان لشربه المياه خلال ساعات الصيام في شهر رمضان، جاءت مجموعة من الشبان واستفسرت عن ما اذا كان يشرب مياه الشرب خلال ساعات الصيام عندما قال أيوب لهم انه مسيحي، يزعم أيوب أنهم ضربوه حتى أغمي عليه تقريبا وركض الرجال بعيدا قبل ان يساند أحد أيوب حتى جاء ابنه الذي أخذه إلى المنزل ولا يعرف أيوب هوية المهاجمين</t>
  </si>
  <si>
    <t>مستشفى الراعى الصالح</t>
  </si>
  <si>
    <t>أحداث العنف الطائفي - المنيا - سمالوط - مستشفى الراعى الصالح ٢٠١٨/٠٦/٢٨</t>
  </si>
  <si>
    <t>تظاهر أهالي سمالوط للمطالبة بعودة فتاة مخطوفة</t>
  </si>
  <si>
    <t>المطالبة بعودة فتاة متغيبة تدعى فرنسا يوسف</t>
  </si>
  <si>
    <t>أهالي سمالوط</t>
  </si>
  <si>
    <t>دير أبو مقار</t>
  </si>
  <si>
    <t>أحداث العنف الطائفي - البحيرة - وادي النطرون - دير أبو مقار ٢٠١٨/٠٦/٢٩</t>
  </si>
  <si>
    <t>قبل الأنبا أبيفانيوس</t>
  </si>
  <si>
    <t>مقتل أنبا داخل دير أبو مقار بوادي النطرون</t>
  </si>
  <si>
    <t>الأنبا أبيفانيوس، أسقف ورئيس دير أبو مقار بوادي النطرون</t>
  </si>
  <si>
    <t>لازال الغموض يحيط بمقتل الأنبا إبيفانيوس، أسقف رئيس دير أبو مقار بوادي النطرون، والذي يترأس البابا تواضروس الثاني بابا الإسكندرية بطريرك الكرازة المرقسية ظهر غد الثلاثاء، صلاة التجنيز على جثمانه، والتي ستقام بدير أبو مقار، وسط حضور عدد كبير من أساقفة ورهبان الكنيسة. تواصل الأجهزة الأمنية، والنيابة العامة، التحقيقات وتجمع الاستدلالات وتستمع لأقوال المترددين على دير أبو مقار بوادي النطرون، لليوم الثاني على التوالي، لفك وحل لغز مقتل رئيس الدير الأنبا إبيفانيوس، الذي عُثر عليه غارقاُ في دماءه، فجر أمس، بعد ضربه بآلة حادة على رأسه تسببت في تهشيمها داخل الدير</t>
  </si>
  <si>
    <t>https://www.elwatannews.com/news/details/3560489</t>
  </si>
  <si>
    <t>https://www.elwatannews.com/news/details/3561287</t>
  </si>
  <si>
    <t>http://www.soutalomma.com/Article/823603/%D8%A7%D9%84%D9%83%D9%86%D9%8A%D8%B3%D8%A9-%D8%AA%D9%86%D8%AA%D9%86%D8%B8%D8%B1-%D8%A7%D9%84%D8%AA%D8%AD%D9%82%D9%8A%D9%82%D8%A7%D8%AA-%D9%85%D8%A7%D8%B0%D8%A7-%D8%AC%D8%B1%D9%89-%D9%81%D9%8A-%D8%AD%D8%A7%D8%AF%D8%AB-%D9%85%D9%82%D8%AA%D9%84-%D8%A3%D8%B3%D9%82%D9%81-%D8%AF%D9%8A%D8%B1</t>
  </si>
  <si>
    <t>قرية منبال</t>
  </si>
  <si>
    <t>أحداث العنف الطائفي - المنيا - مطاي - قرية منبال ٢٠١٨/٠٧/٠٥</t>
  </si>
  <si>
    <t>فتنة قرية منبال بالمنيا بين مسلمي ومسيحى القرية</t>
  </si>
  <si>
    <t>الهجوم على منازل أقباط قرية منبال بسبب قيام شاب مسيحي بكتابة عبارات مسيئة للرسول عبر صفحته بالفيس بوك</t>
  </si>
  <si>
    <t>ع ع، 35 عام</t>
  </si>
  <si>
    <t>بتاريخ 6/7/2018 أمرت النيابة العامة بحبس الشاب مسبب الفتنة أربعة أيام على ذمة التحقيق بتهمة ازدراء الأديان</t>
  </si>
  <si>
    <t>An attack by a Muslim mob on Copts in a village in the Egyptian governorate of Minya on Monday (9 July) has left the Coptic community holed up in their houses, while security forces patrol the streets. A local source told World Watch Monitor the situation is still very tense in the village of Menbal, 225km south of Cairo, which was also home to Gaber Mounir Adly, one of the 21 men beheaded by Islamic State in Libya in 2015. Monday’s attack took place after Muslim villagers in Menbal, which has a population of 45,000, 30% of whom are Copts, accused a Coptic Christian of publishing a post on his Facebook page that insulted Islam, said the source, who did not wish to be named. In his post, published last Thursday (5 July), the 43-year-old Abdo Adel had compared Islam’s prophet, Muhammad, with Jesus. The Muslim villagers filed a complaint with police in the nearby city of Matay and Adel was arrested the following day (Friday 6 July) on charges of insulting Muhammad and contempt of Islam. He has been told he will be remanded in custody 15 days, pending further investigation. On the day of his arrest, a group of young Muslim men tried to attack his house and had to be dispersed by police stationed outside his home, according to the source. ‘We will displace you’ Three days later, on Monday evening, the police were called in at 11.30pm because a mob was attacking Copts and their properties in the village. The Muslim extremists in our village and the nearby villages incited the Muslim villagers against us …. They began pelting the Coptic-owned houses with stones and bricks, while shouting ‘Allahu akbar’ [Allah is the greatest] and chanting slogans against Copts, such as ‘We will displace you and the priest from our village, oh kafir [infidels], oh the worshipers of the cross, oh defiled people’, Girgis Shawky, a 32-year-old resident told World Watch Monitor. Fr. Makarious El-Kommas Antoun, Coptic priest in the village of Menbal. (Photo: World Watch Monitor) Fr. Makarious El-Kommas Antoun, Coptic priest in the village of Menbal. (Photo: World Watch Monitor) Windows were smashed and some of the Copts sustained minor injuries. The attackers also attempted to break into the St. Tadros Church and the house of the priest, Fr. Makarious El-Kommas Antoun, but security personnel who were guarding the properties stopped them by firing into the air, he said. However the police were unable to disperse the crowd. Only at about 1am on Tuesday morning (10 July), when regional security forces arrived, was order restored, said Shawky. He added that security forces have cordoned off the houses owned by Christians and the church, while a curfew has been imposed from 8pm until 8am. Police have now arrested 90 Muslim villagers on charges of mobbing, attacking Coptic houses and the police, and inciting sectarian strife. ‘A state of panic’ We lived very terrible moments while the mob were attacking our homes. Our children were screaming, said Hany Adly, a Copt who owns an electrical-supplies shop in the village. All of us [Copts] have stayed in our homes. We are afraid to get out to the village streets. There is a state of panic and fear among all of us here. I cannot open my shop. Despite the presence of security forces in the village, we are still receiving threats from our Muslim neighbours. They say they will take revenge on all of us as soon as the security forces leave the village. We are afraid that they will attack us this Friday after their noon prayers. According to World Watch Monitor’s source, Adel’s friends had urged him to delete the Facebook post immediately after he had posted it. Abdo is a simple man. He works in making the church’s bread [for use during Mass]. He is a very humble man and he is loved by all the church members, said Karam Youssef, one of Adel’s relatives who also lives in the village. He is not good at reading and writing, and he is not good at dealing with his Facebook page in the best way, which put him and the village in this crisis. Meanwhile, Fr. Antoun posted a formal apology on his Facebook page on Friday, saying: We strongly denounce what was published on the Facebook page of this man, which is understood as an abuse to our Muslim brothers. However, he added: We do not accept this abuse. May God protect our country from evil.</t>
  </si>
  <si>
    <t>https://www.worldwatchmonitor.org/2018/07/egypt-copts-attacked-after-facebook-post-showing-contempt-of-islam/</t>
  </si>
  <si>
    <t>https://www.light-dark.net/t1289815</t>
  </si>
  <si>
    <t>https://www.light-dark.net/t1288229</t>
  </si>
  <si>
    <t>عزبة سلطان باشا</t>
  </si>
  <si>
    <t>أحداث العنف الطائفي - المنيا - مركز المنيا - عزبة سلطان باشا ٢٠١٨/٠٧/٠٦</t>
  </si>
  <si>
    <t>تجمهر ضد أقباط عزبة سلطان بالمنيا لرفض الصلاة بكنيسة تحت التقنين</t>
  </si>
  <si>
    <t>الاحتجاج على اقامة شعائر دينية بمبنى كنسي بالقرية لم يتم تقنينه بعد</t>
  </si>
  <si>
    <t>مسلمي عزبة سلطان باشا</t>
  </si>
  <si>
    <t>أقباط عزبة سلطان باشا</t>
  </si>
  <si>
    <t>حكماء القرية من المسلمي والأقباط</t>
  </si>
  <si>
    <t>للأسبوع الثاني على التوالي تظاهر عدد من المتشددين بعزبة سلطان باشا التابعة لمركز المنيا بمحافظة المنيا، ضد أقباط القرية احتجاجًا على اقامة شعائر دينية بمبنى كنسي بالقرية، يدخل تحت إطار التقنين طبقاً لقانون بناء الكنائس. وردد المتظاهرون هتافات عدائية ضد الأقباط في ثاني جمعة يخرجون فيها لرفض اقامة الشعائر الدينية دون القبض على أي من المتجمهرين أو المحرضين. حسب ما روى احد أقباط القرية : إن هناك كنيسة بالقرية باسم الأنبا كاراس تقام فيها الشعائر الدينية منذ أكثر من عام ونصف كبديل لموقع قديم كانت تقام الشعائر فيها بصفة مستمرة، وعقب صدور قانون بناء الكنائس تقدمت مطرانية المنيا وابوقرقاص بيد نيافة الأنبا مكاريوس أسقف الايبارشية بوضع اسم الكنيسة ضمن ملف التقنين الذي ضم مواقع أخرى. وتابع المصدر: فوجئ الأقباط يوم الجمعة قبل الماضية بتاريخ 6 يوليو بتظاهرات لبعض اهالي القرية ضد الأقباط مرددين هتافات مش عايزين كنيسة، وتابعها تظاهرات اخرى في اليوم التالي السبت 7يوليو دون اتخاذ موقف امني ضد هؤلاء! وهذا ما جعلهم يقدمون على التظاهر في يوم جمعة التالية وهي أمس 13 يوليو للمرة الثالثة، وعندما تدخل احد المسئولين ووعدهم بعدم اقامة كنيسة بالمكان، صفق المتظاهرون وسط زغاريد النساء، وانصرفوا على وعد المسئولين. ورغم وجود قوة أمنية صغيرة أثناء هذه التظاهرات لكن لم يتم القبض على أي من المتجمهرين ورغم تقديم بعض الأسماء المحرضة إلا أنه لم يتم اتخاذ الإجراءات القانونية وتطبيق القانون – سواء قانون التظاهر أو قانون الطوارئ . وأضاف المصدر: إن الأقباط التزموا منازلهم أثناء التجمهر خوفًا من التعرض للاعتداء عليهم، وسط حالة الغضب وترديد عبارات عدائية تحض على الكراهية والعنف والتمييز ضدهم. وأشار إلى أن مبنى كنيسة الأنبا كاراس تحت التقنين ومكون من ثلاثة طوابق ومكان يتم اقامة الشعائر الدينية وتقديم الخدمات الاجتماعية فيه. وعبر الأقباط عن حزنهم لتكرار مثل هذه الأحداث بقيام أشخاص ليس لهم أي حق في الاعتراض على حق مواطن آخر في الصلاة فى ظل دولة يحكمها القانون، وليس لهم الحق في فرض أي شروط أو الاعتراض لاسيما أن المطرانية تسير في الاجراءات القانونية لعملية التقنين.</t>
  </si>
  <si>
    <t>https://www.wataninet.com/2018/07/%D8%AA%D8%AC%D9%85%D9%87%D8%B1-%D8%B6%D8%AF-%D8%A3%D9%82%D8%A8%D8%A7%D8%B7-%D8%B9%D8%B2%D8%A8%D8%A9-%D8%B3%D9%84%D8%B7%D8%A7%D9%86-%D8%A8%D8%A7%D9%84%D9%85%D9%86%D9%8A%D8%A7-%D9%84%D8%B1%D9%81%D8%B6/</t>
  </si>
  <si>
    <t>https://www.wataninet.com/2018/07/%D8%A7%D8%B9%D8%AA%D8%AF%D8%A7%D8%A1-%D8%B9%D9%84%D9%89-%D9%85%D9%86%D8%A7%D8%B2%D9%84-%D8%A3%D9%82%D8%A8%D8%A7%D8%B7-%D9%82%D8%B1%D9%8A%D8%A9-%D9%85%D9%86%D8%A8%D8%A7%D9%84-%D8%A8%D8%A7%D9%84/</t>
  </si>
  <si>
    <t>أحداث العنف الطائفي - القليوبية - شبرا الخيمة ثان - كنيسة السيدة العذراء ٢٠١٨/٠٨/١١</t>
  </si>
  <si>
    <t>تفجير إرهابي نفسه بالقرب من كنيسة السيدة العذراء بعد فشله استهداف الكنيسة</t>
  </si>
  <si>
    <t>أحدهم مدني وأحدهم من الشرطة</t>
  </si>
  <si>
    <t>محمد أحمد عبد المؤمن عواد، اسمه الحركى زيزو المنياوي، موظفا، مواليد 1975 - يحيي كمال محمد دسوقي، ميكانيكى سيارات، مواليد 17 ديسمبر 1979 - صبري سعد محمد موسى، موظفا بالشركة المصرية للخدمات البترولية، مواليد 11 أكتوبر 1976 - رضوى عبد الحليم سيد عامر، حاصلة على ليسانس آداب، مواليد 17 أبريل 1976 - هيثم أنور معروف ناصر، مواليد 16 فبراير 1974 - نهى أحمد عبد المؤمن عواد، مواليد 4 يناير 1980</t>
  </si>
  <si>
    <t>أوضحت وزارة الداخلية أن الشخص الذي فجر نفسه هو (عمر محمد أحمد مصطفى، مواليد 1/11/1989، القاهرة ويقيم بشارع مكة عين شمس، حاصل علي شهادة من معهد فنى تجارى)</t>
  </si>
  <si>
    <t>حصلت بوابة أخبار اليوم علي فيديو يرصد، الإرهابي الذي حاول استهداف كنيسة العذراء بمسطرد. ويظهر الإرهابي في الفيديو أثناء سيره على الكوبري القريب من الكنيسة قبل حدوث الانفجار. وكانت وزارة الداخلية، أعلنت عن تمكنها من تحديد عناصر إحدى الخلايا الإرهابية، التي خططت لتنفيذ سلسلة من العمليات العدائية التى تستهدف الإخلال بالأمن والاستقرار بالبلاد ومن بينها، كنيسة السيدة العذراء بمسطرد. وقالت الداخلية في بيان لها منذ قليل، أنه من خلال التحريات الميدانية تمكنت من تحديد هوية الإرهابى الذي حاول تفجير كنيسة السيدة العذراء بمسطرد، وتبين أنه يدعى عمر محمد أحمد مصطفى مواليد 1/11/1989 القاهرة ويقيم بشارع مكة عين شمس وحاصل علي شهادة من معهد فنى تجارى، وبتفتيش مسكنة عثر على فرد روسى، و27 طلقة آلى، وأوراق تتضمن شرح تفصيلى لكيفية تصنيع المتفجرات، ومبلغ مالى قدره 71 ألفا و300 جنيه وكمية من المشغولات الذهبية، و2 زجاجة من سائل الكلوروفورم المستخدم فى تصنيع المتفجرات. وأضافت الداخلية، أنه باستتباع تلك المعلومات، تم تحديد باقي عناصر الخلية الإرهابية، وتوجيه حملات أمنية تمكنت من ضبط المتهمين وهم كل من محمد أحمد عبد المؤمن عواد واسمه الحركى زيزو المنياوى مواليد 1975 القاهرة ويقيم بشارع الجمهورية بالزاوية الحمراء ويعمل موظفا، ويحيى كمال محمد دسوقى مواليد 17 ديسمبر 1979 القاهرة، ومقيم بمساكن الزاوية الحمراء، ويعمل ميكانيكى سيارات، وصبرى سعد محمد موسى مواليد 11 أكتوبر 1976 القاهرة ويقيم بالقليبوبية، ويعمل موظفا بالشركة المصرية للخدمات البترولية. ورضوى عبد الحليم سيد عامر مواليد 17 أبريل 1976 القاهرة وتقيم بالزمالك، وحاصلة على ليسانس آداب، من العناصر النسائية التى لها دور بارز فى مجال الاستقطاب والترويج للأفكار المتطرفة وتقوم بتوفير الدعم المالى للعناصر الإرهابية بتكليف من بعض الهاربين بالخارج، وهيثم أنور معروف ناصر مواليد 16 فبراير 1974 القاهرة، ومقيم بالزواية الحمراء، وسبق انضمامه لإحدى البؤر المعتنقة للفكر القطبى عام 1999، ونهى أحمد عبد المؤمن عواد مواليد 4 يناير 1980 القاهرة، وتقيم بالزواية الحمراء، وهى شقيقة المضبوط محمد عواد. ومن خلال تفتيش مسكن أعضاء الخلية الإرهابية، عثر علي سلاحين آليين ورشاش عوزى وطبنجة عيار 9 مم و2 فرد خرطوش وكمية كبيرة من الطلقات النارية مختلفة الأعيرة ونصف كيلو بارود و5 كجم من مادة النترات وكمية من بودرة الألمونيوم وسائل الأسيتون التى تستخدم في تصنيع المتفجرات، ودائرة كهربائية وريموت كونترول وكمية كبيرة من الألعاب النارية، وبرطمان به مادة سائلة مجهولة، وجوال به كمية من رولمان البلى، وكمية كبيرة من المسامير، ومبلغ مالي قدره نصف مليون جنيه، بالإضافة لـ 3 سيارات. وأكدت الداخلية علي قيام الإرهابيان محمد عواد ويحى كمال، بالإدلاء باعترافات حول قيامهما بوضع مادة سامة على المسامير المستخدمة في تصنيع العبوة لأحداث إصابات قاتلة بمحيط الموجة الانفجارية. وأكدت عمليات الفحص تقابل الإرهابي القتيل مع اثنين من العناصر المضبوطة، بالقرب من الكنيسة، حيث قام المضبوط يحيى كمال باستكشاف ومراقبة المكان مستخدماً دراجة نارية بينما أعطى المضبوط محمد عواد إشارة البدء للإرهابي القتيل عمر مصطفى الذي كان يضع العبوة داخل حقيبة أسفل ملابسه</t>
  </si>
  <si>
    <t>https://www.worldwatchmonitor.org/coe/egypt-suicide-attack-on-coptic-church-foiled/</t>
  </si>
  <si>
    <t>https://www.reuters.com/article/us-egypt-security/egypt-security-forces-thwart-church-bombing-state-television-idUSKBN1KW098?il=0</t>
  </si>
  <si>
    <t>https://www.youm7.com/story/2018/8/11/%D9%8A%D9%82%D8%B8%D8%A9-%D8%B1%D8%AC%D8%A7%D9%84-%D8%A7%D9%84%D8%B4%D8%B1%D8%B7%D8%A9-%D8%AA%D8%AD%D8%A8%D8%B7-%D9%85%D8%AD%D8%A7%D9%88%D9%84%D8%A9-%D8%A5%D8%B1%D9%87%D8%A7%D8%A8%D9%89-%D8%AA%D9%81%D8%AC%D9%8A%D8%B1-%D9%83%D9%86%D9%8A%D8%B3%D8%A9-%D8%A7%D9%84%D8%B9%D8%B0%D8%B1%D8%A7%D8%A1-%D8%A8%D9%85%D8%B3%D8%B7%D8%B1%D8%AF/3907904</t>
  </si>
  <si>
    <t>قرية الزنيقة</t>
  </si>
  <si>
    <t>أحداث العنف الطائفي - الأقصر - إسنا - قرية الزنيقة ٢٠١٨/٠٨/٢٢</t>
  </si>
  <si>
    <t>أحداث قرية الزنيقة</t>
  </si>
  <si>
    <t>رفض صلاة الأقباط في مبنى كنسي تم تقديم أوراقه للجنة تقنين الكنائس</t>
  </si>
  <si>
    <t>مسلمي قرية الزنيقة</t>
  </si>
  <si>
    <t>أقباط قرية الزنيقة</t>
  </si>
  <si>
    <t>حمادة.ا.م - الشاذلي.ص.ا - محمد.ع.ج - عبد الدايم.ف - جلال.م.ج - فاخوري.ف.ش - ناصر.ف.ش - سامي.ك - سمير.س.ش - شكر الله.ف.ش</t>
  </si>
  <si>
    <t>الأقباط يقيمون الصلوات بالقرية منذ عام 2000 أي منذ 18 عاما</t>
  </si>
  <si>
    <t>شهدت قرية الزنيقة بمدينة إسنا جنوب الأقصر، خلال الأيام القليلة الماضية، تجمهر العشرات من الأهالي أمام دار مناسبات بالقرية، وذلك بعدما قام البعض من أقباط القرية باقامة شعائر الصلاة بها، في محاولة لتحويلها لكنيسة، وهذا ما أثار القلق في نفوس المواطنين. وقال مصدر أمني مطلع لـالدستور إن تدخلات العقلاء من أهالي القرية إلي جانب المجهودات الأمنية، نجحت في التصدي للتجمهر، وقامت بتفريق المواطنين، وعقب أجراء التحريات، تم ألقاء القبض علي 10 من الأهالي هم: حمادة. ا. م ، و الشاذلي. ص. ا  و محمد. ع. ج و عبد الدايم. ف  و جلال. م. ج، و فاخوري. ف. ش و ناصر. ف. ش  و سامي. ك  و سمير. س. ش وشكر الله. ف. ش، والذين صدر بحقهم قرار بالحبس لمدة 15 يوما علي ذمة التحقيقات، بعدما وجهت إليهم النيابة العامة تهم التجمهر وإثارة الشغب. ولفت إلي أن دور المناسبات محل الخلاف، لم يتم بحقه أي أجراء قانوني حتي الآن، لتحويله إلي كنيسة بخلاف ما يزعم البعض. وكانت قرية الزنيقة غربى مركز إسنا، فى أقصى جنوب محافظة الأقصر، قد خضعت لحالة من الاستنفار الأمنى، على خلفية اتهامات مواطنين مسلمين لمسيحيي القرية بتحويل أحد المنازل لكنيسة. وتجمع المسلمون والأقباط، دون حدوث اشتباكات بفضل روح المودة بينهما،حتى تدخلت قوات الأمن وفضت تجمهر المسلمين والأقباط، وانتشرت داخل القرية وفى محيطها لمواجهة اية أحداث طارئة. وقالت اللجنة الشعبية لدعم ومناصرة القضايا الوطنية، والتى تضم أطيافا من الأحزاب والشخصيات المسلمة والمسيحية، بإن الحادث عارض، وأن روح المودة لا تزال سائدة بين سكان القرية</t>
  </si>
  <si>
    <t>https://www.christian-dogma.com/t1565684</t>
  </si>
  <si>
    <t>http://www.akhbarak.net/news/2018/08/27/17329668/articles/33080331/%D9%86%D9%86%D8%B4%D8%B1-%D8%A3%D8%B3%D9%85%D8%A7%D8%A1-%D8%A7%D9%84%D9%85%D8%AA%D9%87%D9%85%D9%8A%D9%86-%D8%A8%D8%A3%D8%AD%D8%AF%D8%A7%D8%AB-%D9%83%D9%86%D9%8A%D8%B3%D8%A9-%D8%A7%D9%84%D8%B2%D9%86%D9%8A%D9%82%D8%A9-%D9%81%D9%8A-%D8%A7%D9%84%D8%A3%D9%82%D8%B5%D8%B1</t>
  </si>
  <si>
    <t>https://www.wataninet.com/2018/08/%D8%AD%D8%A8%D8%B3-20-%D9%85%D8%AA%D9%87%D9%85%D8%A7-%D8%A8%D9%8A%D9%86%D9%87%D9%85-5-%D8%A7%D9%82%D8%A8%D8%A7%D8%B7-15-%D9%8A%D9%88%D9%85-%D9%81%D9%89-%D8%A3%D8%AD%D8%AF%D8%A7%D8%AB-%D9%83%D9%86/</t>
  </si>
  <si>
    <t>أحداث العنف الطائفي - الأقصر - إسنا - قرية الزنيقة ٢٠١٨/٠٨/٢٥</t>
  </si>
  <si>
    <t>توابع أحداث قرية الزنيقة</t>
  </si>
  <si>
    <t>غلق الكنيسة</t>
  </si>
  <si>
    <t>تم غلق الكنيسة بعد رفض المسلمين صلاة الأقباط فيها</t>
  </si>
  <si>
    <t>نجحت شرطة مركز إسنا بمحافظة الاقصر اليوم ، فى احباط محاولة تجمهر جديده عقب صلاة الجمعه لعدد من المتشددين بقرية الزنيقة التابعة لمجلس قروي أصفون المطاعنة بإسنا، بعد تجمهرهم يوم الأربعاء الماضي لرفض صلاة الأقباط في مبنى كنسي تم تقديم أوراقه للجنة تقنين الكنائس، وذلك عقب انتهاء قداس عيد العذراء صباح الأربعاء. وطوقت الشرطة القرية، وانتشرت في شوارعها قبل صلاة الجمعة بعد وصول أنباء عن التخطيط لتجمهر جديد عقب الصلاة، وتصدي الشرطة لمحاولة الخروج في شوارع القرية وقامت بالقبض على عدد من المتجمهرين لم يتضح عددهم بعد. وكانت الشرطة في فجر الجمعه داهمت بعض منازل القرية والقت القبض على 5 أقباط و12 من المتشددين وتم التحفظ عليهم بمركز شرطة اسنا وحتى الآن لم يعرف الاتهامات التي وجهت للأقباط علمًا عدم مشاركتهم فى اى شىء حيث التزم الأقباط كنيستهم طوال فترة التجمهر الذي حدث يوم الأربعاء حتى وصول قوات الشرطة. وقال مصدر بالقرية فوجئنا بقيام الشرطة بالقبض على 5 أقباط رغم عدم مشاركة الأقباط أو الاشتباك مع اي حد وكل ما كانوا يفعلوه الصلاة مثل أقباط القرية، وهو ما آثار تعجب الجميع حول استخدام سياسة التوزانات وهو ما حدث من قبل مع أقباط قرية كومير في أبريل الماضي عندما قبض على 7 أقباط مع آخرين واستمر حبسهم حتى تم التصالح والإفراج عن الجميع من الطرفين وغلق كنيسة كومير، وأشار إلى أن مطرانية إسنا وأرمنت أرسلت هيئة للدفاع عن الأقباط المقبوض عليهم ومن بينهم موظفين لمعرفة أسباب القبض عليهم حيث من المتوقع عرضهم على النيابة اليوم. وكشف المصدر أن الشرطة نجحت في احباط محاولة تجمهر آخر الجمعه وألقت القبض على أعداد أخرى من المتجمهرين ولكن غير معروف أعدادهم التي يشار إلى أنها فوق الـ 20 شخصًا</t>
  </si>
  <si>
    <t>https://www.light-dark.net/t1318353</t>
  </si>
  <si>
    <t>قرية دمشاو هاشم</t>
  </si>
  <si>
    <t>أحداث العنف الطائفي - المنيا - مركز المنيا - قرية دمشاو هاشم ٢٠١٨/٠٨/٣١</t>
  </si>
  <si>
    <t>أحداث قرية دمشاو هاشم</t>
  </si>
  <si>
    <t>اعتراضًا على بناء الكنيسة بدون ترخيص واقامة الصلاة فيها</t>
  </si>
  <si>
    <t>مسلمي أبو قرقاص</t>
  </si>
  <si>
    <t>أقباط أبو قرقاص</t>
  </si>
  <si>
    <t>عادل سعيد رزق، مدرس، 54 عام، جرح قطعي في فروة الرأس - فضل عطية نجيب، 45 سنة، بجرح قطعي بالشفة العليا - أحد رجال الإطفاء</t>
  </si>
  <si>
    <t>حرق منازل 4 أقباط (عادل سعيد رزق، رضا عبدالسيد رزق، كامل فوزي شحاتة، فوزي شحاتة بطرس) - نهب كمية من المشغولات الذهبية والأموال - تحطيم الأجهزة المنزلية والكهربائية بمنازل الأقباط</t>
  </si>
  <si>
    <t>تقرر إحالة 19 من المقبوض عليهم إلى النيابة العامة التي أمرت بحبسهم بتاريخ 2/9/2018 أربعة أيام على ذمة التحقيق - بتاريخ 21/9/2018 قرر قاضي المعارضات في محكمة المنيا الجزئية إخلاء سبيل 21 متهمًا</t>
  </si>
  <si>
    <t>أصدرت إيبارشية المنيا وأبوقرقاص للأقباط الأرثوذكس، بيانا، مساء الجمعة، حول أحداث تم تداولها عبر مواقع التواصل الاجتماعي، مؤكدة اعتداء مجموعة متطرفين ـحسب بيان المطرانية- على منازل 4 أقباط، ونهب كمية من المشغولات الذهبية والأموال، وتحطيم الأجهزة المنزلية والكهربائية بمنازل الأربعة الذي ذكر البيان أسمائهم ثلاثية. وعلل البيان سبب وقوع الأحداث، بسبب اعتراض هؤلاء على وجود كنيسة، بالرغم أنه مكان عبارة عن منزل أو قاعة أو حجرة بسيطة، وقد ارتضى بها الأقباط كحل مؤقت تلافيا لما يتعرض له الأقباط من مخاطر متنوعة، في سبيل انتقالهم لقرى أخرى للصلاة في كنائسها. وكشف البيان أن قبطيين أصيبا بجروح قطعية، وأصيب كذلك أحد رجال الإطفاء، ويتم معالجتهم في مستشفى المنيا العام. ووجه الأنبا مكاريوس، أسقف عام المنيا، الشكر لكل من محافظ المنيا، ومدير الأمن ومدير المباحث الجنائية ومفتش الأمن الوطني، لما يبذلونه من جهد لاحتواء الأزمة وإعادة الحق لأصحابه، والتأكيد على أننا في دولة ذات سيادة وقانون، ما يؤكد عليه في كل مناسبة الرئيس عبدالفتاح السيسي. فيما قال شهود عيان، إن قوات الأمن طوقت القرية، بعدما حدوث تجمهر ثم وقعت اشتباكات اعتراضًا على بناء الكنيسة بدون ترخيص واقامة الصلاة فيها، واتهم عددًا من الأقباط بعض الأشخاص بالتعدي عليهم بنهب محتويات بعض المنازل وأحداث إصابات بينهم، وألقى القبض على عدد من المتهمين، وانتشر رجال الشرطة منعًا لتجدد الاشتباكات. بينما رفضت مصادر أمنية تحديد عدد المقبوض عليهم من الطرفين، وأكدت وجود مناوشات بسبب قيام عدد من الأقباط بتحويل منزل إلى كنيسة، بدون ترخيص دون الموافقات اللازمة من الجهات المختصة للصلاة بداخل المنزل. وانتشرت قوات الأمن داخل القرية تحسبًا لتجدد الاشتباكات، وأكد مصدر أمني السيطرة على الأوضاع</t>
  </si>
  <si>
    <t>https://www.almasryalyoum.com/news/details/1319233</t>
  </si>
  <si>
    <t>https://www.light-dark.net/t1322654</t>
  </si>
  <si>
    <t>https://www.light-dark.net/t1322631</t>
  </si>
  <si>
    <t>https://www.elmwatin.com/512800/%D8%A7%D9%84%D9%82%D8%B5%D8%A9-%D8%A7%D9%84%D9%83%D8%A7%D9%85%D9%84%D8%A9-%D9%84%D9%80-%D8%A3%D8%AD%D8%AF%D8%A7%D8%AB-%D8%A7%D9%84%D9%85%D9%86%D9%8A%D8%A7%D9%83%D9%86%D9%8A%D8%B3%D8%A9-%D8%AF%D9%85%D8%B4%D8%A7%D9%88-%D9%87%D8%A7%D8%B4%D9%85-%D8%AA%D8%AB%D9%8A%D8%B1-%D8%A7%D9%84%D8%AC%D8%AF%D9%84-%D9%88%D8%A7%D9%84%D8%A3%D9%85%D9%86-%D9%8A%D8%AD%D8%B3%D9%85</t>
  </si>
  <si>
    <t>https://www.masrawy.com/news/news_regions/details/2018/9/2/1420237/%D8%AD%D8%A8%D8%B3-19-%D9%85-%D8%AA%D9%87%D9%85%D8%A7-%D9%81%D9%8A-%D8%A3%D8%AD%D8%AF%D8%A7%D8%AB-%D9%82%D8%B1%D9%8A%D8%A9-%D8%AF%D9%85%D8%B4%D8%A7%D9%88-%D9%87%D8%A7%D8%B4%D9%85-%D8%A8%D8%A7%D9%84%D9%85%D9%86%D9%8A%D8%A7</t>
  </si>
  <si>
    <t>أحداث العنف الطائفي - المنيا - العدوة - دير الأنبا صموئيل ٢٠١٨/١١/٠٢</t>
  </si>
  <si>
    <t>الهجوم المسلح على حافلة تقل أقباط من دير الأنبا صموئيل المعترف</t>
  </si>
  <si>
    <t>الهجوم المسلح على حافلة تقل أقباط كانوا في زيارة لدير الأنبا صموئيل المعترف</t>
  </si>
  <si>
    <t>مسلحين</t>
  </si>
  <si>
    <t>أقباط كانوا في زيارة لدير الأنبا صموئيل</t>
  </si>
  <si>
    <t>بينهم 6 من أسرة واحدة - منهم: بوسى ثروت، مدرسة، 30 عام - أسعد فاروق لبيب، سائق، 28 عام</t>
  </si>
  <si>
    <t>تصفية مسلحون زعم إرتكابهم للحادث</t>
  </si>
  <si>
    <t>تم تصفية 19 زعم أنهم مرتكبي الحادث الإرهابي</t>
  </si>
  <si>
    <t>أعلنت وزارة الداخلية، تفاصيل مقتل 19 إرهابيًا من منفذي الهجوم على زوار دير الأنبا صموئيل المعترف بالمنيا يوم الجمعة، وذلك في تبادل إطلاق نار خلال مداهمة لوكر إرهابي. وأضافت الوزارة في بيان أن العناصر التي لقيت حتفها تابعة للخلية المنفذة للهجوم على الأتوبيس الذي كان يقل عددا من زوار الدير الواقع في جبل القلمون بالمنيا إلى منازلهم في محافظة سوهاج. وقالت الداخلية: دُوهِم وكر إرهابي، وحدثت اشتباكات أسفرت عن مصرع 19 من العناصر الإرهابية، وبحوزتهم أسلحة نارية، وكمية من الطلقات، وبعض الأوراق التنظيمية. كان إرهابيون هاجموا حافلة تقل مواطنين مسيحيين كانوا في زيارة إلى دير الأنبا صموئيل المعترف يوم الجمعة، ما أسفر عن استشهاد 7 بينهم 6 من أسرة واحدة، بحسب مطرانية مغاغة في المنيا. وأصيب في الهجوم أيضا 15 آخرين يتلقون العلاج في أحد مستشفيات القاهرة</t>
  </si>
  <si>
    <t>https://madamasr.com/en/2018/11/02/feature/politics/what-we-know-about-the-militant-attack-that-left-at-least-7-coptic-christians-dead-in-minya/</t>
  </si>
  <si>
    <t>https://madamasr.com/en/2018/11/06/feature/politics/minya-attack-did-ashmawy-coordinate-al-qaeda-and-islamic-state-activities-in-egypt/</t>
  </si>
  <si>
    <t>https://madamasr.com/ar/2018/11/02/news/u/%D9%85%D8%A7-%D9%86%D8%B9%D8%B1%D9%81%D9%87-%D8%B9%D9%86-%D9%85%D9%82%D8%AA%D9%84-7-%D9%85%D9%88%D8%A7%D8%B7%D9%86%D9%8A%D9%86-%D9%81%D9%8A-%D9%87%D8%AC%D9%88%D9%85-%D8%B9/</t>
  </si>
  <si>
    <t>منشية التحرير - كنيسة مارجرجس</t>
  </si>
  <si>
    <t>أحداث العنف الطائفي - القاهرة - عين شمس - منشية التحرير - كنيسة مارجرجس ٢٠١٨/١١/١١</t>
  </si>
  <si>
    <t>محاولة اقتحام كنيسة مارجرجس بعين شمس</t>
  </si>
  <si>
    <t>محاولة مسلح اقتحام كنيسة مارجرجس بعين شمس مستخدمًا آلة حادة</t>
  </si>
  <si>
    <t>سلاح أبيض (سيخ حديد)</t>
  </si>
  <si>
    <t>من أفراد أمن الكنيسة</t>
  </si>
  <si>
    <t>عاطل، 21 سنة</t>
  </si>
  <si>
    <t>المقتحم</t>
  </si>
  <si>
    <t>أمرت نيابة عين شمس الجزئية، برئاسة المستشار شريف عيسوي، مساء اليوم الأحد، بحجز عاطل، 21 سنة، 24 ساعة لحين ورود تحريات الأمن الوطني في واقعة اقتحامه لكنيسة مارجرجس بعين شمس، واعتدئه على 3 أفراد أمن بالكنيسة مستخدمًا آلة حادة. وتسلمت النيابة التقارير الطبية الخاصة بأفراد الأمن وتبين إصابتهم بإصابات طفيفة. واستمعت النيابة على مدار عدة ساعات لأقوال شهود العيان حول الحادث، الذين أكدوا اعتداء المتهم على أفراد الأمن واقتحام الكنيسة. كان أفراد أمن كنيسة مارجرجس، تمكنوا من ضبط شخص أثناء محاولته اقتحام الكنيسة من باب خلفي، وتم اقتياده لقسم الشرطة، وتحرر المحضر اللازم عن الواقعة، وإحالته للنيابة التي أصدرت قرارها المتقدم</t>
  </si>
  <si>
    <t>https://www.masrawy.com/news/news_cases/details/2018/11/11/1460931/%D9%84%D8%AA%D8%AD%D8%B1%D9%8A%D8%A7%D8%AA-%D8%A7%D9%84%D8%A3%D9%85%D9%86-%D8%A7%D9%84%D9%88%D8%B7%D9%86%D9%8A-%D8%AD%D8%AC%D8%B2-%D8%A7%D9%84%D9%85%D8%AA%D9%87%D9%85-%D8%A8%D8%A7%D9%82%D8%AA%D8%AD%D8%A7%D9%85-%D9%83%D9%86%D9%8A%D8%B3%D8%A9-%D9%85%D8%A7%D8%B1%D8%AC%D8%B1%D8%AC%D8%B3-%D8%A8%D8%B9%D9%8A%D9%86-%D8%B4%D9%85%D8%B3</t>
  </si>
  <si>
    <t>https://www.wataninet.com/2018/11/%D8%A7%D9%84%D8%AA%D8%AD%D9%82%D9%8A%D9%82-%D9%85%D8%B9-%D8%B4%D8%AE%D8%B5-%D8%AD%D8%A7%D9%88%D9%84-%D8%A7%D9%82%D8%AA%D8%AD%D8%A7%D9%85-%D9%83%D9%86%D9%8A%D8%B3%D8%A9-%D9%85%D8%A7%D8%B1%D8%AC%D8%B1/</t>
  </si>
  <si>
    <t>https://egy-copt.com/show.php?id=3188</t>
  </si>
  <si>
    <t>قرية أبو سيدهم - كنيسة كوم الراهب</t>
  </si>
  <si>
    <t>أحداث العنف الطائفي - المنيا - سمالوط - قرية أبو سيدهم - كنيسة كوم الراهب ٢٠١٨/١٢/١٠</t>
  </si>
  <si>
    <t>الهجوم على كنيسة كوم الراهب بالمنيا وإطفاء النور على المصلين والأمن يغلق الكنيسة</t>
  </si>
  <si>
    <t>هجوم  من قبل بعض المتطرفين أثناء اقامة الأقباط لقداس بسبب فتح مبنى كنسي جديد تابع لمطرانية سمالوط وقاموا بقطع التيار الكهربائي عنه</t>
  </si>
  <si>
    <t>منهم10 مسلمين و9 أقباط</t>
  </si>
  <si>
    <t>بتاريخ 13/12/2017 حكمت المحكمة العرفية بالإفراج عن المتهمين المقبوض عليهم وإغلاق الكنيسة لحين تقنين المبنى الكنسي</t>
  </si>
  <si>
    <t>قام المسلمين بقطع التيار الكهربائى عن الكنيسة - تم غلق الكنيسة بزعم عدم وجود تصريح</t>
  </si>
  <si>
    <t>فوجىء مسيحى قرية أبو سيدهم بكوم الراهب بمحافظة المنيا فجر اليوم بهجوم من قبل متطرفين أثناء إقامتهم للقداس بداخل الكنيسة محاولين إغلاق الكنيسة وقاموا بقطع التيار الكهربائى عن الكنيسة وبداخلها المصلين ، وحينما تدخل الأمن فى الأمر قام بإغلاق الكنيسة ووضع حراسة أمنية عليها ، مما آثار غضب مسيحى القرية الذين قاموا بالصلاة بالشارع إنتظاراً لجلسة عرفية تتم داخل منزل العمدة ما بين الأمن ومسلمى القرية لفتح الكنيسة من جديد</t>
  </si>
  <si>
    <t>https://www.light-dark.net/t1391104</t>
  </si>
  <si>
    <t>https://www.christian-dogma.com/t1631411</t>
  </si>
  <si>
    <t>https://www.wataninet.com/2018/12/%D9%86%D9%86%D8%B4%D8%B1-%D8%B5%D9%88%D8%B1-%D8%A7%D9%84%D9%85%D8%A8%D9%86%D9%89-%D8%A7%D9%84%D9%83%D9%86%D8%B3%D9%8A-%D8%A7%D9%84%D9%85%D8%BA%D9%84%D9%82-%D8%A8%D9%83%D9%88%D9%85-%D8%A7%D9%84%D8%B1/</t>
  </si>
  <si>
    <t>https://madamasr.com/ar/2018/12/13/feature/%D8%B3%D9%8A%D8%A7%D8%B3%D8%A9/%D8%A8%D8%AD%D9%83%D9%85-%D8%A7%D9%84%D8%AC%D9%84%D8%B3%D8%A9-%D8%A7%D9%84%D8%B9%D8%B1%D9%81%D9%8A%D8%A9-%D8%A7%D9%84%D8%A5%D9%81%D8%B1%D8%A7%D8%AC-%D8%B9%D9%86-%D9%85%D8%B9%D8%AA%D9%82/</t>
  </si>
  <si>
    <t>كنيسة نهضة القداسة الإنجيلية</t>
  </si>
  <si>
    <t>أحداث العنف الطائفي - المنيا - بندر المنيا - كنيسة نهضة القداسة الإنجيلية ٢٠١٨/١٢/١٢</t>
  </si>
  <si>
    <t>مصرع قبطيين بالمنيا على يد شرطي بجوار كنيسة نهضة القداسة</t>
  </si>
  <si>
    <t>كان القبطيان يقومون بإزالة منزلهم المجاور لكنيسة نهضة القداسة الإنجيلية فوقع شجار بينهم وبين أمين الشرطة</t>
  </si>
  <si>
    <t>ربيع مصطفى خليفة، أمين شرطة</t>
  </si>
  <si>
    <t>عماد كمال صادق، 49 عام - ديفيد عماد كمال صادق، 22 عام</t>
  </si>
  <si>
    <t>ربيع مصطفى، أمين شرطة</t>
  </si>
  <si>
    <t>أمين الشرطة مرتكب الفعل</t>
  </si>
  <si>
    <t>لقي قبطيين مصرعهما بمدينة المنيا، إثر مشاجرة وقعت بينهما وبين أمين شرطة يدعى ربيع مصطفى، يقوم بحراسة كنيسة نهضة القداسة الإنجيلية بالمنيا، حيث أنه اطلق النيران عليهما فتوفيا في الحال -بحسب ما اكده مصادر من المنطقة-. وقال شاهد عيان: إن القبطيين عماد كمال وديفيد كمال من عائلة المقدس وكانوا يقومون بإزالة منزلهم المجاور لكنيسة نهضة القداسة الإنجيلية، فوقع شجار بينهم وبين أمين الشرطه. وأكد راعي الكنيسة:أن الحادث ليس له أي علاقة بالكنيسة، وإنما هي مشاجرة دارت بين اصحاب المنزل المجاور للكنيسة وأمين الشرطة. وتقوم الشرطة الآن بتفريغ كاميرات الكنيسة لكشف ما حدث أثناء المشاجرة والتحفظ على أمين الشرطة، وجارِ استكمال التحقيق. ومن ناحية أخرى، جاءت أقوال أمين الشرطة، أنهما حاولا أخذ سلاحه أثناء المشاجرة، وتم القبض عليه وجاري التحقيق معه، وسوف نوافيكم بالتفاصيل الكاملة .</t>
  </si>
  <si>
    <t>https://www.wataninet.com/2018/12/%D9%85%D8%B5%D8%B1%D8%B9-%D9%82%D8%A8%D8%B7%D9%8A%D9%8A%D9%86-%D8%A8%D8%A7%D9%84%D9%85%D9%86%D9%8A%D8%A7-%D8%B9%D9%84%D9%89-%D9%8A%D8%AF-%D8%B4%D8%B1%D8%B7%D9%8A-%D8%A8%D8%AC%D9%88%D8%A7%D8%B1-%D9%83/</t>
  </si>
  <si>
    <t>https://www.masrawy.com/news/news_regions/details/2018/12/12/1478453/%D9%85%D8%AF%D9%8A%D8%B1%D9%8A%D8%A9-%D8%A3%D9%85%D9%86-%D8%A7%D9%84%D9%85%D9%86%D9%8A%D8%A7-%D8%AA%D9%83%D8%B4%D9%81-%D8%AA%D9%81%D8%A7%D8%B5%D9%8A%D9%84-%D8%A5%D8%B7%D9%84%D8%A7%D9%82-%D8%B4%D8%B1%D8%B7%D9%8A-%D8%A7%D9%84%D9%86%D8%A7%D8%B1-%D9%88%D9%82%D8%AA%D9%84-%D8%B4%D8%AE%D8%B5%D9%8A%D9%86-%D8%A3%D9%85%D8%A7%D9%85-%D9%83%D9%86%D9%8A%D8%B3%D8%A9</t>
  </si>
  <si>
    <t>https://www.christian-dogma.com/t1632930</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</si>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</sst>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4"/>
  <sheetViews>
    <sheetView rightToLeft="1" tabSelected="1" zoomScale="80" zoomScaleNormal="80" workbookViewId="0">
      <pane ySplit="2" topLeftCell="A17" activePane="bottomLeft" state="frozen"/>
      <selection pane="bottomLeft" activeCell="C30" sqref="C30"/>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43109</v>
      </c>
      <c r="C3" s="1" t="s">
        <v>109</v>
      </c>
      <c r="D3" s="6" t="s">
        <v>59</v>
      </c>
      <c r="E3" s="1" t="s">
        <v>136</v>
      </c>
      <c r="F3" s="44" t="s">
        <v>207</v>
      </c>
      <c r="G3" s="45" t="s">
        <v>179</v>
      </c>
      <c r="H3" s="2" t="s">
        <v>98</v>
      </c>
      <c r="I3" s="3" t="s">
        <v>208</v>
      </c>
      <c r="J3" s="3" t="s">
        <v>209</v>
      </c>
      <c r="K3" s="47" t="s">
        <v>210</v>
      </c>
      <c r="L3" s="48" t="s">
        <v>63</v>
      </c>
      <c r="M3" s="1" t="s">
        <v>64</v>
      </c>
      <c r="N3" s="2" t="s">
        <v>65</v>
      </c>
      <c r="O3" s="1" t="s">
        <v>94</v>
      </c>
      <c r="P3" s="2" t="s">
        <v>66</v>
      </c>
      <c r="Q3" s="1" t="s">
        <v>211</v>
      </c>
      <c r="R3" s="1"/>
      <c r="S3" s="1" t="s">
        <v>67</v>
      </c>
      <c r="T3" s="49" t="s">
        <v>67</v>
      </c>
      <c r="U3" s="45">
        <v>1</v>
      </c>
      <c r="V3" s="3" t="s">
        <v>212</v>
      </c>
      <c r="W3" s="3" t="s">
        <v>80</v>
      </c>
      <c r="X3" s="3"/>
      <c r="Y3" s="3">
        <v>1</v>
      </c>
      <c r="Z3" s="3" t="s">
        <v>213</v>
      </c>
      <c r="AA3" s="2" t="s">
        <v>99</v>
      </c>
      <c r="AB3" s="3" t="s">
        <v>145</v>
      </c>
      <c r="AC3" s="3"/>
      <c r="AD3" s="46"/>
      <c r="AE3" s="50" t="s">
        <v>82</v>
      </c>
      <c r="AF3" s="1" t="s">
        <v>164</v>
      </c>
      <c r="AG3" s="4" t="s">
        <v>83</v>
      </c>
      <c r="AH3" s="4" t="s">
        <v>138</v>
      </c>
      <c r="AI3" s="4"/>
      <c r="AJ3" s="51"/>
      <c r="AK3" s="52" t="s">
        <v>73</v>
      </c>
      <c r="AL3" s="5"/>
      <c r="AM3" s="5"/>
      <c r="AN3" s="5"/>
      <c r="AO3" s="3"/>
      <c r="AP3" s="46"/>
      <c r="AQ3" s="43" t="s">
        <v>214</v>
      </c>
      <c r="AR3" s="43" t="s">
        <v>215</v>
      </c>
      <c r="AS3" s="53" t="s">
        <v>74</v>
      </c>
      <c r="AT3" s="45" t="s">
        <v>177</v>
      </c>
      <c r="AU3" s="3" t="s">
        <v>216</v>
      </c>
      <c r="AV3" s="3" t="s">
        <v>217</v>
      </c>
      <c r="AW3" s="3"/>
      <c r="AX3" s="3"/>
      <c r="AY3" s="3"/>
      <c r="AZ3" s="46"/>
    </row>
    <row r="4" spans="1:52" ht="35.25" customHeight="1" x14ac:dyDescent="0.35">
      <c r="A4" s="60">
        <v>2</v>
      </c>
      <c r="B4" s="42">
        <v>43113</v>
      </c>
      <c r="C4" s="1" t="s">
        <v>144</v>
      </c>
      <c r="D4" s="6" t="s">
        <v>143</v>
      </c>
      <c r="E4" s="1" t="s">
        <v>171</v>
      </c>
      <c r="F4" s="44" t="s">
        <v>218</v>
      </c>
      <c r="G4" s="45" t="s">
        <v>61</v>
      </c>
      <c r="H4" s="2" t="s">
        <v>98</v>
      </c>
      <c r="I4" s="3" t="s">
        <v>219</v>
      </c>
      <c r="J4" s="3" t="s">
        <v>220</v>
      </c>
      <c r="K4" s="47" t="s">
        <v>221</v>
      </c>
      <c r="L4" s="48" t="s">
        <v>63</v>
      </c>
      <c r="M4" s="1" t="s">
        <v>197</v>
      </c>
      <c r="N4" s="2" t="s">
        <v>65</v>
      </c>
      <c r="O4" s="1" t="s">
        <v>94</v>
      </c>
      <c r="P4" s="2" t="s">
        <v>66</v>
      </c>
      <c r="Q4" s="1" t="s">
        <v>222</v>
      </c>
      <c r="R4" s="1"/>
      <c r="S4" s="1" t="s">
        <v>67</v>
      </c>
      <c r="T4" s="49" t="s">
        <v>67</v>
      </c>
      <c r="U4" s="45">
        <v>1</v>
      </c>
      <c r="V4" s="3" t="s">
        <v>223</v>
      </c>
      <c r="W4" s="3" t="s">
        <v>80</v>
      </c>
      <c r="X4" s="3"/>
      <c r="Y4" s="3" t="s">
        <v>69</v>
      </c>
      <c r="Z4" s="3"/>
      <c r="AA4" s="2" t="s">
        <v>125</v>
      </c>
      <c r="AB4" s="3" t="s">
        <v>145</v>
      </c>
      <c r="AC4" s="3"/>
      <c r="AD4" s="46"/>
      <c r="AE4" s="50" t="s">
        <v>71</v>
      </c>
      <c r="AF4" s="1"/>
      <c r="AG4" s="4" t="s">
        <v>72</v>
      </c>
      <c r="AH4" s="4"/>
      <c r="AI4" s="4"/>
      <c r="AJ4" s="51"/>
      <c r="AK4" s="52" t="s">
        <v>73</v>
      </c>
      <c r="AL4" s="5"/>
      <c r="AM4" s="5"/>
      <c r="AN4" s="5"/>
      <c r="AO4" s="3"/>
      <c r="AP4" s="46"/>
      <c r="AQ4" s="43"/>
      <c r="AR4" s="43" t="s">
        <v>224</v>
      </c>
      <c r="AS4" s="53" t="s">
        <v>74</v>
      </c>
      <c r="AT4" s="45" t="s">
        <v>177</v>
      </c>
      <c r="AU4" s="3" t="s">
        <v>148</v>
      </c>
      <c r="AV4" s="3" t="s">
        <v>225</v>
      </c>
      <c r="AW4" s="3"/>
      <c r="AX4" s="3"/>
      <c r="AY4" s="3"/>
      <c r="AZ4" s="46"/>
    </row>
    <row r="5" spans="1:52" ht="35.25" customHeight="1" x14ac:dyDescent="0.35">
      <c r="A5" s="60">
        <v>3</v>
      </c>
      <c r="B5" s="42">
        <v>43117</v>
      </c>
      <c r="C5" s="1" t="s">
        <v>86</v>
      </c>
      <c r="D5" s="6" t="s">
        <v>76</v>
      </c>
      <c r="E5" s="1" t="s">
        <v>194</v>
      </c>
      <c r="F5" s="44" t="s">
        <v>112</v>
      </c>
      <c r="G5" s="45" t="s">
        <v>154</v>
      </c>
      <c r="H5" s="2" t="s">
        <v>105</v>
      </c>
      <c r="I5" s="3" t="s">
        <v>226</v>
      </c>
      <c r="J5" s="3" t="s">
        <v>227</v>
      </c>
      <c r="K5" s="47" t="s">
        <v>228</v>
      </c>
      <c r="L5" s="48" t="s">
        <v>63</v>
      </c>
      <c r="M5" s="1" t="s">
        <v>229</v>
      </c>
      <c r="N5" s="2" t="s">
        <v>78</v>
      </c>
      <c r="O5" s="1" t="s">
        <v>115</v>
      </c>
      <c r="P5" s="2" t="s">
        <v>116</v>
      </c>
      <c r="Q5" s="1" t="s">
        <v>230</v>
      </c>
      <c r="R5" s="1" t="s">
        <v>115</v>
      </c>
      <c r="S5" s="1" t="s">
        <v>67</v>
      </c>
      <c r="T5" s="49" t="s">
        <v>67</v>
      </c>
      <c r="U5" s="45" t="s">
        <v>68</v>
      </c>
      <c r="V5" s="3"/>
      <c r="W5" s="3">
        <v>5</v>
      </c>
      <c r="X5" s="3" t="s">
        <v>231</v>
      </c>
      <c r="Y5" s="3" t="s">
        <v>69</v>
      </c>
      <c r="Z5" s="3"/>
      <c r="AA5" s="2" t="s">
        <v>70</v>
      </c>
      <c r="AB5" s="3" t="s">
        <v>145</v>
      </c>
      <c r="AC5" s="3"/>
      <c r="AD5" s="46"/>
      <c r="AE5" s="50" t="s">
        <v>147</v>
      </c>
      <c r="AF5" s="1" t="s">
        <v>150</v>
      </c>
      <c r="AG5" s="4" t="s">
        <v>72</v>
      </c>
      <c r="AH5" s="4"/>
      <c r="AI5" s="4"/>
      <c r="AJ5" s="51"/>
      <c r="AK5" s="52" t="s">
        <v>83</v>
      </c>
      <c r="AL5" s="5" t="s">
        <v>103</v>
      </c>
      <c r="AM5" s="5"/>
      <c r="AN5" s="5" t="s">
        <v>232</v>
      </c>
      <c r="AO5" s="3"/>
      <c r="AP5" s="46"/>
      <c r="AQ5" s="43"/>
      <c r="AR5" s="43" t="s">
        <v>233</v>
      </c>
      <c r="AS5" s="53" t="s">
        <v>74</v>
      </c>
      <c r="AT5" s="45" t="s">
        <v>177</v>
      </c>
      <c r="AU5" s="3" t="s">
        <v>234</v>
      </c>
      <c r="AV5" s="3" t="s">
        <v>235</v>
      </c>
      <c r="AW5" s="3"/>
      <c r="AX5" s="3"/>
      <c r="AY5" s="3"/>
      <c r="AZ5" s="46"/>
    </row>
    <row r="6" spans="1:52" ht="35.25" customHeight="1" x14ac:dyDescent="0.35">
      <c r="A6" s="60">
        <v>4</v>
      </c>
      <c r="B6" s="42">
        <v>43131</v>
      </c>
      <c r="C6" s="1" t="s">
        <v>106</v>
      </c>
      <c r="D6" s="6" t="s">
        <v>89</v>
      </c>
      <c r="E6" s="1" t="s">
        <v>107</v>
      </c>
      <c r="F6" s="44" t="s">
        <v>236</v>
      </c>
      <c r="G6" s="45" t="s">
        <v>198</v>
      </c>
      <c r="H6" s="2" t="s">
        <v>105</v>
      </c>
      <c r="I6" s="3" t="s">
        <v>237</v>
      </c>
      <c r="J6" s="3" t="s">
        <v>238</v>
      </c>
      <c r="K6" s="47" t="s">
        <v>238</v>
      </c>
      <c r="L6" s="48" t="s">
        <v>93</v>
      </c>
      <c r="M6" s="1" t="s">
        <v>205</v>
      </c>
      <c r="N6" s="2" t="s">
        <v>78</v>
      </c>
      <c r="O6" s="1"/>
      <c r="P6" s="2" t="s">
        <v>79</v>
      </c>
      <c r="Q6" s="1" t="s">
        <v>206</v>
      </c>
      <c r="R6" s="1"/>
      <c r="S6" s="1" t="s">
        <v>67</v>
      </c>
      <c r="T6" s="49" t="s">
        <v>67</v>
      </c>
      <c r="U6" s="45" t="s">
        <v>68</v>
      </c>
      <c r="V6" s="3"/>
      <c r="W6" s="3" t="s">
        <v>80</v>
      </c>
      <c r="X6" s="3"/>
      <c r="Y6" s="3" t="s">
        <v>69</v>
      </c>
      <c r="Z6" s="3"/>
      <c r="AA6" s="2" t="s">
        <v>81</v>
      </c>
      <c r="AB6" s="3" t="s">
        <v>145</v>
      </c>
      <c r="AC6" s="3"/>
      <c r="AD6" s="46"/>
      <c r="AE6" s="50" t="s">
        <v>71</v>
      </c>
      <c r="AF6" s="1"/>
      <c r="AG6" s="4" t="s">
        <v>72</v>
      </c>
      <c r="AH6" s="4"/>
      <c r="AI6" s="4"/>
      <c r="AJ6" s="51"/>
      <c r="AK6" s="52" t="s">
        <v>73</v>
      </c>
      <c r="AL6" s="5"/>
      <c r="AM6" s="5"/>
      <c r="AN6" s="5"/>
      <c r="AO6" s="3"/>
      <c r="AP6" s="46"/>
      <c r="AQ6" s="43"/>
      <c r="AR6" s="43" t="s">
        <v>239</v>
      </c>
      <c r="AS6" s="53" t="s">
        <v>74</v>
      </c>
      <c r="AT6" s="45" t="s">
        <v>177</v>
      </c>
      <c r="AU6" s="3" t="s">
        <v>240</v>
      </c>
      <c r="AV6" s="3"/>
      <c r="AW6" s="3"/>
      <c r="AX6" s="3"/>
      <c r="AY6" s="3"/>
      <c r="AZ6" s="46"/>
    </row>
    <row r="7" spans="1:52" ht="35.25" customHeight="1" x14ac:dyDescent="0.35">
      <c r="A7" s="60">
        <v>5</v>
      </c>
      <c r="B7" s="42">
        <v>43135</v>
      </c>
      <c r="C7" s="1" t="s">
        <v>126</v>
      </c>
      <c r="D7" s="6" t="s">
        <v>59</v>
      </c>
      <c r="E7" s="1" t="s">
        <v>141</v>
      </c>
      <c r="F7" s="44" t="s">
        <v>112</v>
      </c>
      <c r="G7" s="45" t="s">
        <v>128</v>
      </c>
      <c r="H7" s="2" t="s">
        <v>128</v>
      </c>
      <c r="I7" s="3" t="s">
        <v>241</v>
      </c>
      <c r="J7" s="3" t="s">
        <v>242</v>
      </c>
      <c r="K7" s="47" t="s">
        <v>243</v>
      </c>
      <c r="L7" s="48" t="s">
        <v>63</v>
      </c>
      <c r="M7" s="1" t="s">
        <v>124</v>
      </c>
      <c r="N7" s="2" t="s">
        <v>65</v>
      </c>
      <c r="O7" s="1"/>
      <c r="P7" s="2" t="s">
        <v>79</v>
      </c>
      <c r="Q7" s="1" t="s">
        <v>244</v>
      </c>
      <c r="R7" s="1"/>
      <c r="S7" s="1" t="s">
        <v>67</v>
      </c>
      <c r="T7" s="49" t="s">
        <v>67</v>
      </c>
      <c r="U7" s="45" t="s">
        <v>68</v>
      </c>
      <c r="V7" s="3"/>
      <c r="W7" s="3" t="s">
        <v>80</v>
      </c>
      <c r="X7" s="3"/>
      <c r="Y7" s="3" t="s">
        <v>69</v>
      </c>
      <c r="Z7" s="3"/>
      <c r="AA7" s="2" t="s">
        <v>81</v>
      </c>
      <c r="AB7" s="3">
        <v>1</v>
      </c>
      <c r="AC7" s="3" t="s">
        <v>244</v>
      </c>
      <c r="AD7" s="46"/>
      <c r="AE7" s="50" t="s">
        <v>71</v>
      </c>
      <c r="AF7" s="1"/>
      <c r="AG7" s="4" t="s">
        <v>72</v>
      </c>
      <c r="AH7" s="4"/>
      <c r="AI7" s="4"/>
      <c r="AJ7" s="51"/>
      <c r="AK7" s="52" t="s">
        <v>73</v>
      </c>
      <c r="AL7" s="5"/>
      <c r="AM7" s="5"/>
      <c r="AN7" s="5"/>
      <c r="AO7" s="3"/>
      <c r="AP7" s="46"/>
      <c r="AQ7" s="43"/>
      <c r="AR7" s="43" t="s">
        <v>245</v>
      </c>
      <c r="AS7" s="53" t="s">
        <v>97</v>
      </c>
      <c r="AT7" s="45" t="s">
        <v>246</v>
      </c>
      <c r="AU7" s="3"/>
      <c r="AV7" s="3"/>
      <c r="AW7" s="3"/>
      <c r="AX7" s="3"/>
      <c r="AY7" s="3"/>
      <c r="AZ7" s="46"/>
    </row>
    <row r="8" spans="1:52" ht="35.25" customHeight="1" x14ac:dyDescent="0.35">
      <c r="A8" s="60">
        <v>6</v>
      </c>
      <c r="B8" s="42">
        <v>43144</v>
      </c>
      <c r="C8" s="1" t="s">
        <v>130</v>
      </c>
      <c r="D8" s="6" t="s">
        <v>59</v>
      </c>
      <c r="E8" s="1" t="s">
        <v>201</v>
      </c>
      <c r="F8" s="44" t="s">
        <v>112</v>
      </c>
      <c r="G8" s="45" t="s">
        <v>179</v>
      </c>
      <c r="H8" s="2" t="s">
        <v>98</v>
      </c>
      <c r="I8" s="3" t="s">
        <v>247</v>
      </c>
      <c r="J8" s="3" t="s">
        <v>248</v>
      </c>
      <c r="K8" s="47" t="s">
        <v>249</v>
      </c>
      <c r="L8" s="48" t="s">
        <v>63</v>
      </c>
      <c r="M8" s="1" t="s">
        <v>250</v>
      </c>
      <c r="N8" s="2" t="s">
        <v>65</v>
      </c>
      <c r="O8" s="1"/>
      <c r="P8" s="2" t="s">
        <v>79</v>
      </c>
      <c r="Q8" s="1" t="s">
        <v>251</v>
      </c>
      <c r="R8" s="1"/>
      <c r="S8" s="1" t="s">
        <v>67</v>
      </c>
      <c r="T8" s="49" t="s">
        <v>67</v>
      </c>
      <c r="U8" s="45">
        <v>1</v>
      </c>
      <c r="V8" s="3" t="s">
        <v>252</v>
      </c>
      <c r="W8" s="3" t="s">
        <v>80</v>
      </c>
      <c r="X8" s="3"/>
      <c r="Y8" s="3">
        <v>1</v>
      </c>
      <c r="Z8" s="3" t="s">
        <v>253</v>
      </c>
      <c r="AA8" s="2" t="s">
        <v>99</v>
      </c>
      <c r="AB8" s="3" t="s">
        <v>145</v>
      </c>
      <c r="AC8" s="3"/>
      <c r="AD8" s="46"/>
      <c r="AE8" s="50" t="s">
        <v>82</v>
      </c>
      <c r="AF8" s="1" t="s">
        <v>196</v>
      </c>
      <c r="AG8" s="4" t="s">
        <v>83</v>
      </c>
      <c r="AH8" s="4" t="s">
        <v>138</v>
      </c>
      <c r="AI8" s="4"/>
      <c r="AJ8" s="51"/>
      <c r="AK8" s="52" t="s">
        <v>73</v>
      </c>
      <c r="AL8" s="5"/>
      <c r="AM8" s="5"/>
      <c r="AN8" s="5"/>
      <c r="AO8" s="3"/>
      <c r="AP8" s="46"/>
      <c r="AQ8" s="43"/>
      <c r="AR8" s="43" t="s">
        <v>254</v>
      </c>
      <c r="AS8" s="53" t="s">
        <v>97</v>
      </c>
      <c r="AT8" s="45" t="s">
        <v>255</v>
      </c>
      <c r="AU8" s="3"/>
      <c r="AV8" s="3"/>
      <c r="AW8" s="3"/>
      <c r="AX8" s="3"/>
      <c r="AY8" s="3"/>
      <c r="AZ8" s="46"/>
    </row>
    <row r="9" spans="1:52" ht="35.25" customHeight="1" x14ac:dyDescent="0.35">
      <c r="A9" s="60">
        <v>7</v>
      </c>
      <c r="B9" s="42">
        <v>43195</v>
      </c>
      <c r="C9" s="1" t="s">
        <v>58</v>
      </c>
      <c r="D9" s="6" t="s">
        <v>59</v>
      </c>
      <c r="E9" s="1" t="s">
        <v>139</v>
      </c>
      <c r="F9" s="44" t="s">
        <v>256</v>
      </c>
      <c r="G9" s="45" t="s">
        <v>128</v>
      </c>
      <c r="H9" s="2" t="s">
        <v>128</v>
      </c>
      <c r="I9" s="3" t="s">
        <v>257</v>
      </c>
      <c r="J9" s="3" t="s">
        <v>258</v>
      </c>
      <c r="K9" s="47" t="s">
        <v>259</v>
      </c>
      <c r="L9" s="48" t="s">
        <v>63</v>
      </c>
      <c r="M9" s="1" t="s">
        <v>124</v>
      </c>
      <c r="N9" s="2" t="s">
        <v>65</v>
      </c>
      <c r="O9" s="1"/>
      <c r="P9" s="2" t="s">
        <v>79</v>
      </c>
      <c r="Q9" s="1" t="s">
        <v>260</v>
      </c>
      <c r="R9" s="1"/>
      <c r="S9" s="1" t="s">
        <v>67</v>
      </c>
      <c r="T9" s="49" t="s">
        <v>67</v>
      </c>
      <c r="U9" s="45" t="s">
        <v>68</v>
      </c>
      <c r="V9" s="3"/>
      <c r="W9" s="3" t="s">
        <v>80</v>
      </c>
      <c r="X9" s="3"/>
      <c r="Y9" s="3" t="s">
        <v>69</v>
      </c>
      <c r="Z9" s="3"/>
      <c r="AA9" s="2" t="s">
        <v>81</v>
      </c>
      <c r="AB9" s="3">
        <v>1</v>
      </c>
      <c r="AC9" s="3" t="s">
        <v>260</v>
      </c>
      <c r="AD9" s="46"/>
      <c r="AE9" s="50" t="s">
        <v>82</v>
      </c>
      <c r="AF9" s="1" t="s">
        <v>163</v>
      </c>
      <c r="AG9" s="4" t="s">
        <v>83</v>
      </c>
      <c r="AH9" s="4" t="s">
        <v>156</v>
      </c>
      <c r="AI9" s="4"/>
      <c r="AJ9" s="51"/>
      <c r="AK9" s="52" t="s">
        <v>73</v>
      </c>
      <c r="AL9" s="5"/>
      <c r="AM9" s="5"/>
      <c r="AN9" s="5"/>
      <c r="AO9" s="3"/>
      <c r="AP9" s="46"/>
      <c r="AQ9" s="43"/>
      <c r="AR9" s="43" t="s">
        <v>261</v>
      </c>
      <c r="AS9" s="53" t="s">
        <v>97</v>
      </c>
      <c r="AT9" s="45" t="s">
        <v>262</v>
      </c>
      <c r="AU9" s="3"/>
      <c r="AV9" s="3"/>
      <c r="AW9" s="3"/>
      <c r="AX9" s="3"/>
      <c r="AY9" s="3"/>
      <c r="AZ9" s="46"/>
    </row>
    <row r="10" spans="1:52" ht="35.25" customHeight="1" x14ac:dyDescent="0.35">
      <c r="A10" s="60">
        <v>8</v>
      </c>
      <c r="B10" s="42">
        <v>43198</v>
      </c>
      <c r="C10" s="1" t="s">
        <v>109</v>
      </c>
      <c r="D10" s="6" t="s">
        <v>59</v>
      </c>
      <c r="E10" s="1" t="s">
        <v>110</v>
      </c>
      <c r="F10" s="44" t="s">
        <v>112</v>
      </c>
      <c r="G10" s="45" t="s">
        <v>128</v>
      </c>
      <c r="H10" s="2" t="s">
        <v>128</v>
      </c>
      <c r="I10" s="3" t="s">
        <v>263</v>
      </c>
      <c r="J10" s="3" t="s">
        <v>264</v>
      </c>
      <c r="K10" s="47" t="s">
        <v>200</v>
      </c>
      <c r="L10" s="48" t="s">
        <v>63</v>
      </c>
      <c r="M10" s="1" t="s">
        <v>265</v>
      </c>
      <c r="N10" s="2" t="s">
        <v>65</v>
      </c>
      <c r="O10" s="1" t="s">
        <v>266</v>
      </c>
      <c r="P10" s="2" t="s">
        <v>168</v>
      </c>
      <c r="Q10" s="1" t="s">
        <v>267</v>
      </c>
      <c r="R10" s="1"/>
      <c r="S10" s="1" t="s">
        <v>67</v>
      </c>
      <c r="T10" s="49" t="s">
        <v>67</v>
      </c>
      <c r="U10" s="45" t="s">
        <v>68</v>
      </c>
      <c r="V10" s="3"/>
      <c r="W10" s="3" t="s">
        <v>80</v>
      </c>
      <c r="X10" s="3"/>
      <c r="Y10" s="3" t="s">
        <v>69</v>
      </c>
      <c r="Z10" s="3"/>
      <c r="AA10" s="2" t="s">
        <v>81</v>
      </c>
      <c r="AB10" s="3">
        <v>1</v>
      </c>
      <c r="AC10" s="3" t="s">
        <v>268</v>
      </c>
      <c r="AD10" s="46"/>
      <c r="AE10" s="50" t="s">
        <v>82</v>
      </c>
      <c r="AF10" s="1" t="s">
        <v>163</v>
      </c>
      <c r="AG10" s="4" t="s">
        <v>83</v>
      </c>
      <c r="AH10" s="4" t="s">
        <v>156</v>
      </c>
      <c r="AI10" s="4"/>
      <c r="AJ10" s="51"/>
      <c r="AK10" s="52" t="s">
        <v>73</v>
      </c>
      <c r="AL10" s="5"/>
      <c r="AM10" s="5"/>
      <c r="AN10" s="5"/>
      <c r="AO10" s="3" t="s">
        <v>269</v>
      </c>
      <c r="AP10" s="46"/>
      <c r="AQ10" s="43" t="s">
        <v>270</v>
      </c>
      <c r="AR10" s="43" t="s">
        <v>271</v>
      </c>
      <c r="AS10" s="53" t="s">
        <v>97</v>
      </c>
      <c r="AT10" s="45" t="s">
        <v>272</v>
      </c>
      <c r="AU10" s="3" t="s">
        <v>273</v>
      </c>
      <c r="AV10" s="3"/>
      <c r="AW10" s="3"/>
      <c r="AX10" s="3"/>
      <c r="AY10" s="3"/>
      <c r="AZ10" s="46"/>
    </row>
    <row r="11" spans="1:52" ht="35.25" customHeight="1" x14ac:dyDescent="0.35">
      <c r="A11" s="60">
        <v>9</v>
      </c>
      <c r="B11" s="42">
        <v>43200</v>
      </c>
      <c r="C11" s="1" t="s">
        <v>130</v>
      </c>
      <c r="D11" s="6" t="s">
        <v>59</v>
      </c>
      <c r="E11" s="1" t="s">
        <v>123</v>
      </c>
      <c r="F11" s="44" t="s">
        <v>112</v>
      </c>
      <c r="G11" s="45" t="s">
        <v>128</v>
      </c>
      <c r="H11" s="2" t="s">
        <v>128</v>
      </c>
      <c r="I11" s="3" t="s">
        <v>274</v>
      </c>
      <c r="J11" s="3" t="s">
        <v>190</v>
      </c>
      <c r="K11" s="47" t="s">
        <v>275</v>
      </c>
      <c r="L11" s="48" t="s">
        <v>63</v>
      </c>
      <c r="M11" s="1" t="s">
        <v>124</v>
      </c>
      <c r="N11" s="2" t="s">
        <v>65</v>
      </c>
      <c r="O11" s="1"/>
      <c r="P11" s="2" t="s">
        <v>79</v>
      </c>
      <c r="Q11" s="1" t="s">
        <v>276</v>
      </c>
      <c r="R11" s="1"/>
      <c r="S11" s="1" t="s">
        <v>67</v>
      </c>
      <c r="T11" s="49" t="s">
        <v>67</v>
      </c>
      <c r="U11" s="45" t="s">
        <v>68</v>
      </c>
      <c r="V11" s="3"/>
      <c r="W11" s="3" t="s">
        <v>80</v>
      </c>
      <c r="X11" s="3"/>
      <c r="Y11" s="3" t="s">
        <v>69</v>
      </c>
      <c r="Z11" s="3"/>
      <c r="AA11" s="2" t="s">
        <v>81</v>
      </c>
      <c r="AB11" s="3">
        <v>1</v>
      </c>
      <c r="AC11" s="3" t="s">
        <v>276</v>
      </c>
      <c r="AD11" s="46"/>
      <c r="AE11" s="50" t="s">
        <v>82</v>
      </c>
      <c r="AF11" s="1" t="s">
        <v>163</v>
      </c>
      <c r="AG11" s="4" t="s">
        <v>83</v>
      </c>
      <c r="AH11" s="4" t="s">
        <v>156</v>
      </c>
      <c r="AI11" s="4"/>
      <c r="AJ11" s="51"/>
      <c r="AK11" s="52" t="s">
        <v>73</v>
      </c>
      <c r="AL11" s="5"/>
      <c r="AM11" s="5"/>
      <c r="AN11" s="5"/>
      <c r="AO11" s="3"/>
      <c r="AP11" s="46"/>
      <c r="AQ11" s="43"/>
      <c r="AR11" s="43" t="s">
        <v>277</v>
      </c>
      <c r="AS11" s="53" t="s">
        <v>97</v>
      </c>
      <c r="AT11" s="45" t="s">
        <v>278</v>
      </c>
      <c r="AU11" s="3"/>
      <c r="AV11" s="3"/>
      <c r="AW11" s="3"/>
      <c r="AX11" s="3"/>
      <c r="AY11" s="3"/>
      <c r="AZ11" s="46"/>
    </row>
    <row r="12" spans="1:52" ht="35.25" customHeight="1" x14ac:dyDescent="0.35">
      <c r="A12" s="60">
        <v>10</v>
      </c>
      <c r="B12" s="42">
        <v>43204</v>
      </c>
      <c r="C12" s="1" t="s">
        <v>109</v>
      </c>
      <c r="D12" s="6" t="s">
        <v>59</v>
      </c>
      <c r="E12" s="1" t="s">
        <v>110</v>
      </c>
      <c r="F12" s="44" t="s">
        <v>279</v>
      </c>
      <c r="G12" s="45" t="s">
        <v>149</v>
      </c>
      <c r="H12" s="2" t="s">
        <v>105</v>
      </c>
      <c r="I12" s="3" t="s">
        <v>280</v>
      </c>
      <c r="J12" s="3" t="s">
        <v>281</v>
      </c>
      <c r="K12" s="47" t="s">
        <v>282</v>
      </c>
      <c r="L12" s="48" t="s">
        <v>93</v>
      </c>
      <c r="M12" s="1" t="s">
        <v>283</v>
      </c>
      <c r="N12" s="2" t="s">
        <v>78</v>
      </c>
      <c r="O12" s="1" t="s">
        <v>165</v>
      </c>
      <c r="P12" s="2" t="s">
        <v>85</v>
      </c>
      <c r="Q12" s="1" t="s">
        <v>284</v>
      </c>
      <c r="R12" s="1" t="s">
        <v>165</v>
      </c>
      <c r="S12" s="1" t="s">
        <v>67</v>
      </c>
      <c r="T12" s="49" t="s">
        <v>67</v>
      </c>
      <c r="U12" s="45" t="s">
        <v>68</v>
      </c>
      <c r="V12" s="3"/>
      <c r="W12" s="3" t="s">
        <v>80</v>
      </c>
      <c r="X12" s="3"/>
      <c r="Y12" s="3">
        <v>45</v>
      </c>
      <c r="Z12" s="3" t="s">
        <v>285</v>
      </c>
      <c r="AA12" s="2" t="s">
        <v>101</v>
      </c>
      <c r="AB12" s="3" t="s">
        <v>145</v>
      </c>
      <c r="AC12" s="3"/>
      <c r="AD12" s="46" t="s">
        <v>286</v>
      </c>
      <c r="AE12" s="50" t="s">
        <v>82</v>
      </c>
      <c r="AF12" s="1" t="s">
        <v>150</v>
      </c>
      <c r="AG12" s="4" t="s">
        <v>83</v>
      </c>
      <c r="AH12" s="4" t="s">
        <v>152</v>
      </c>
      <c r="AI12" s="4"/>
      <c r="AJ12" s="51" t="s">
        <v>287</v>
      </c>
      <c r="AK12" s="52" t="s">
        <v>73</v>
      </c>
      <c r="AL12" s="5"/>
      <c r="AM12" s="5"/>
      <c r="AN12" s="5"/>
      <c r="AO12" s="3" t="s">
        <v>288</v>
      </c>
      <c r="AP12" s="46" t="s">
        <v>289</v>
      </c>
      <c r="AQ12" s="43" t="s">
        <v>290</v>
      </c>
      <c r="AR12" s="43" t="s">
        <v>291</v>
      </c>
      <c r="AS12" s="53" t="s">
        <v>74</v>
      </c>
      <c r="AT12" s="45" t="s">
        <v>177</v>
      </c>
      <c r="AU12" s="3" t="s">
        <v>292</v>
      </c>
      <c r="AV12" s="3" t="s">
        <v>293</v>
      </c>
      <c r="AW12" s="3" t="s">
        <v>294</v>
      </c>
      <c r="AX12" s="3" t="s">
        <v>295</v>
      </c>
      <c r="AY12" s="3"/>
      <c r="AZ12" s="46"/>
    </row>
    <row r="13" spans="1:52" ht="35.25" customHeight="1" x14ac:dyDescent="0.35">
      <c r="A13" s="60">
        <v>11</v>
      </c>
      <c r="B13" s="42">
        <v>43207</v>
      </c>
      <c r="C13" s="1" t="s">
        <v>108</v>
      </c>
      <c r="D13" s="6" t="s">
        <v>59</v>
      </c>
      <c r="E13" s="1" t="s">
        <v>132</v>
      </c>
      <c r="F13" s="44" t="s">
        <v>296</v>
      </c>
      <c r="G13" s="45" t="s">
        <v>128</v>
      </c>
      <c r="H13" s="2" t="s">
        <v>128</v>
      </c>
      <c r="I13" s="3" t="s">
        <v>297</v>
      </c>
      <c r="J13" s="3" t="s">
        <v>298</v>
      </c>
      <c r="K13" s="47" t="s">
        <v>299</v>
      </c>
      <c r="L13" s="48" t="s">
        <v>63</v>
      </c>
      <c r="M13" s="1" t="s">
        <v>124</v>
      </c>
      <c r="N13" s="2" t="s">
        <v>65</v>
      </c>
      <c r="O13" s="1"/>
      <c r="P13" s="2" t="s">
        <v>79</v>
      </c>
      <c r="Q13" s="1" t="s">
        <v>300</v>
      </c>
      <c r="R13" s="1"/>
      <c r="S13" s="1" t="s">
        <v>67</v>
      </c>
      <c r="T13" s="49" t="s">
        <v>67</v>
      </c>
      <c r="U13" s="45" t="s">
        <v>68</v>
      </c>
      <c r="V13" s="3"/>
      <c r="W13" s="3" t="s">
        <v>80</v>
      </c>
      <c r="X13" s="3"/>
      <c r="Y13" s="3" t="s">
        <v>69</v>
      </c>
      <c r="Z13" s="3"/>
      <c r="AA13" s="2" t="s">
        <v>81</v>
      </c>
      <c r="AB13" s="3">
        <v>1</v>
      </c>
      <c r="AC13" s="3" t="s">
        <v>300</v>
      </c>
      <c r="AD13" s="46"/>
      <c r="AE13" s="50" t="s">
        <v>82</v>
      </c>
      <c r="AF13" s="1" t="s">
        <v>163</v>
      </c>
      <c r="AG13" s="4" t="s">
        <v>83</v>
      </c>
      <c r="AH13" s="4" t="s">
        <v>156</v>
      </c>
      <c r="AI13" s="4"/>
      <c r="AJ13" s="51"/>
      <c r="AK13" s="52" t="s">
        <v>73</v>
      </c>
      <c r="AL13" s="5"/>
      <c r="AM13" s="5"/>
      <c r="AN13" s="5"/>
      <c r="AO13" s="3"/>
      <c r="AP13" s="46"/>
      <c r="AQ13" s="43"/>
      <c r="AR13" s="43" t="s">
        <v>301</v>
      </c>
      <c r="AS13" s="53" t="s">
        <v>97</v>
      </c>
      <c r="AT13" s="45" t="s">
        <v>302</v>
      </c>
      <c r="AU13" s="3"/>
      <c r="AV13" s="3"/>
      <c r="AW13" s="3"/>
      <c r="AX13" s="3"/>
      <c r="AY13" s="3"/>
      <c r="AZ13" s="46"/>
    </row>
    <row r="14" spans="1:52" ht="35.25" customHeight="1" x14ac:dyDescent="0.35">
      <c r="A14" s="60">
        <v>12</v>
      </c>
      <c r="B14" s="42">
        <v>43209</v>
      </c>
      <c r="C14" s="1" t="s">
        <v>58</v>
      </c>
      <c r="D14" s="6" t="s">
        <v>59</v>
      </c>
      <c r="E14" s="1" t="s">
        <v>60</v>
      </c>
      <c r="F14" s="44" t="s">
        <v>112</v>
      </c>
      <c r="G14" s="45" t="s">
        <v>128</v>
      </c>
      <c r="H14" s="2" t="s">
        <v>128</v>
      </c>
      <c r="I14" s="3" t="s">
        <v>303</v>
      </c>
      <c r="J14" s="3" t="s">
        <v>304</v>
      </c>
      <c r="K14" s="47" t="s">
        <v>304</v>
      </c>
      <c r="L14" s="48" t="s">
        <v>63</v>
      </c>
      <c r="M14" s="1" t="s">
        <v>124</v>
      </c>
      <c r="N14" s="2" t="s">
        <v>65</v>
      </c>
      <c r="O14" s="1"/>
      <c r="P14" s="2" t="s">
        <v>79</v>
      </c>
      <c r="Q14" s="1" t="s">
        <v>305</v>
      </c>
      <c r="R14" s="1"/>
      <c r="S14" s="1" t="s">
        <v>67</v>
      </c>
      <c r="T14" s="49" t="s">
        <v>67</v>
      </c>
      <c r="U14" s="45" t="s">
        <v>68</v>
      </c>
      <c r="V14" s="3"/>
      <c r="W14" s="3" t="s">
        <v>80</v>
      </c>
      <c r="X14" s="3"/>
      <c r="Y14" s="3" t="s">
        <v>69</v>
      </c>
      <c r="Z14" s="3"/>
      <c r="AA14" s="2" t="s">
        <v>81</v>
      </c>
      <c r="AB14" s="3">
        <v>1</v>
      </c>
      <c r="AC14" s="3" t="s">
        <v>305</v>
      </c>
      <c r="AD14" s="46"/>
      <c r="AE14" s="50" t="s">
        <v>82</v>
      </c>
      <c r="AF14" s="1" t="s">
        <v>163</v>
      </c>
      <c r="AG14" s="4" t="s">
        <v>83</v>
      </c>
      <c r="AH14" s="4" t="s">
        <v>156</v>
      </c>
      <c r="AI14" s="4"/>
      <c r="AJ14" s="51"/>
      <c r="AK14" s="52" t="s">
        <v>73</v>
      </c>
      <c r="AL14" s="5"/>
      <c r="AM14" s="5"/>
      <c r="AN14" s="5"/>
      <c r="AO14" s="3" t="s">
        <v>306</v>
      </c>
      <c r="AP14" s="46"/>
      <c r="AQ14" s="43"/>
      <c r="AR14" s="43" t="s">
        <v>307</v>
      </c>
      <c r="AS14" s="53" t="s">
        <v>97</v>
      </c>
      <c r="AT14" s="45" t="s">
        <v>308</v>
      </c>
      <c r="AU14" s="3" t="s">
        <v>309</v>
      </c>
      <c r="AV14" s="3"/>
      <c r="AW14" s="3"/>
      <c r="AX14" s="3"/>
      <c r="AY14" s="3"/>
      <c r="AZ14" s="46"/>
    </row>
    <row r="15" spans="1:52" ht="35.25" customHeight="1" x14ac:dyDescent="0.35">
      <c r="A15" s="60">
        <v>13</v>
      </c>
      <c r="B15" s="42">
        <v>43211</v>
      </c>
      <c r="C15" s="1" t="s">
        <v>130</v>
      </c>
      <c r="D15" s="6" t="s">
        <v>59</v>
      </c>
      <c r="E15" s="1" t="s">
        <v>310</v>
      </c>
      <c r="F15" s="44" t="s">
        <v>311</v>
      </c>
      <c r="G15" s="45" t="s">
        <v>199</v>
      </c>
      <c r="H15" s="2" t="s">
        <v>199</v>
      </c>
      <c r="I15" s="3" t="s">
        <v>312</v>
      </c>
      <c r="J15" s="3" t="s">
        <v>313</v>
      </c>
      <c r="K15" s="47" t="s">
        <v>314</v>
      </c>
      <c r="L15" s="48" t="s">
        <v>63</v>
      </c>
      <c r="M15" s="1" t="s">
        <v>315</v>
      </c>
      <c r="N15" s="2" t="s">
        <v>78</v>
      </c>
      <c r="O15" s="1" t="s">
        <v>316</v>
      </c>
      <c r="P15" s="2" t="s">
        <v>85</v>
      </c>
      <c r="Q15" s="1" t="s">
        <v>317</v>
      </c>
      <c r="R15" s="1"/>
      <c r="S15" s="1" t="s">
        <v>67</v>
      </c>
      <c r="T15" s="49" t="s">
        <v>67</v>
      </c>
      <c r="U15" s="45" t="s">
        <v>68</v>
      </c>
      <c r="V15" s="3"/>
      <c r="W15" s="3">
        <v>1</v>
      </c>
      <c r="X15" s="3" t="s">
        <v>129</v>
      </c>
      <c r="Y15" s="3" t="s">
        <v>69</v>
      </c>
      <c r="Z15" s="3"/>
      <c r="AA15" s="2" t="s">
        <v>70</v>
      </c>
      <c r="AB15" s="3" t="s">
        <v>145</v>
      </c>
      <c r="AC15" s="3"/>
      <c r="AD15" s="46"/>
      <c r="AE15" s="50" t="s">
        <v>71</v>
      </c>
      <c r="AF15" s="1"/>
      <c r="AG15" s="4" t="s">
        <v>72</v>
      </c>
      <c r="AH15" s="4"/>
      <c r="AI15" s="4"/>
      <c r="AJ15" s="51"/>
      <c r="AK15" s="52" t="s">
        <v>73</v>
      </c>
      <c r="AL15" s="5"/>
      <c r="AM15" s="5"/>
      <c r="AN15" s="5"/>
      <c r="AO15" s="3"/>
      <c r="AP15" s="46"/>
      <c r="AQ15" s="43" t="s">
        <v>318</v>
      </c>
      <c r="AR15" s="43" t="s">
        <v>319</v>
      </c>
      <c r="AS15" s="53" t="s">
        <v>97</v>
      </c>
      <c r="AT15" s="45" t="s">
        <v>320</v>
      </c>
      <c r="AU15" s="3" t="s">
        <v>321</v>
      </c>
      <c r="AV15" s="3"/>
      <c r="AW15" s="3"/>
      <c r="AX15" s="3"/>
      <c r="AY15" s="3"/>
      <c r="AZ15" s="46"/>
    </row>
    <row r="16" spans="1:52" ht="35.25" customHeight="1" x14ac:dyDescent="0.35">
      <c r="A16" s="60">
        <v>14</v>
      </c>
      <c r="B16" s="42">
        <v>43225</v>
      </c>
      <c r="C16" s="1" t="s">
        <v>160</v>
      </c>
      <c r="D16" s="6" t="s">
        <v>59</v>
      </c>
      <c r="E16" s="1" t="s">
        <v>167</v>
      </c>
      <c r="F16" s="44" t="s">
        <v>322</v>
      </c>
      <c r="G16" s="45" t="s">
        <v>199</v>
      </c>
      <c r="H16" s="2" t="s">
        <v>199</v>
      </c>
      <c r="I16" s="3" t="s">
        <v>323</v>
      </c>
      <c r="J16" s="3" t="s">
        <v>324</v>
      </c>
      <c r="K16" s="47" t="s">
        <v>325</v>
      </c>
      <c r="L16" s="48" t="s">
        <v>63</v>
      </c>
      <c r="M16" s="1" t="s">
        <v>326</v>
      </c>
      <c r="N16" s="2" t="s">
        <v>65</v>
      </c>
      <c r="O16" s="1" t="s">
        <v>153</v>
      </c>
      <c r="P16" s="2" t="s">
        <v>85</v>
      </c>
      <c r="Q16" s="1" t="s">
        <v>327</v>
      </c>
      <c r="R16" s="1"/>
      <c r="S16" s="1" t="s">
        <v>67</v>
      </c>
      <c r="T16" s="49" t="s">
        <v>67</v>
      </c>
      <c r="U16" s="45" t="s">
        <v>68</v>
      </c>
      <c r="V16" s="3"/>
      <c r="W16" s="3" t="s">
        <v>80</v>
      </c>
      <c r="X16" s="3"/>
      <c r="Y16" s="3" t="s">
        <v>69</v>
      </c>
      <c r="Z16" s="3"/>
      <c r="AA16" s="2" t="s">
        <v>81</v>
      </c>
      <c r="AB16" s="3" t="s">
        <v>145</v>
      </c>
      <c r="AC16" s="3"/>
      <c r="AD16" s="46"/>
      <c r="AE16" s="50" t="s">
        <v>71</v>
      </c>
      <c r="AF16" s="1"/>
      <c r="AG16" s="4" t="s">
        <v>72</v>
      </c>
      <c r="AH16" s="4"/>
      <c r="AI16" s="4"/>
      <c r="AJ16" s="51"/>
      <c r="AK16" s="52" t="s">
        <v>73</v>
      </c>
      <c r="AL16" s="5"/>
      <c r="AM16" s="5"/>
      <c r="AN16" s="5"/>
      <c r="AO16" s="3"/>
      <c r="AP16" s="46"/>
      <c r="AQ16" s="43"/>
      <c r="AR16" s="43" t="s">
        <v>328</v>
      </c>
      <c r="AS16" s="53" t="s">
        <v>97</v>
      </c>
      <c r="AT16" s="45" t="s">
        <v>329</v>
      </c>
      <c r="AU16" s="3"/>
      <c r="AV16" s="3"/>
      <c r="AW16" s="3"/>
      <c r="AX16" s="3"/>
      <c r="AY16" s="3"/>
      <c r="AZ16" s="46"/>
    </row>
    <row r="17" spans="1:52" ht="35.25" customHeight="1" x14ac:dyDescent="0.35">
      <c r="A17" s="60">
        <v>15</v>
      </c>
      <c r="B17" s="42">
        <v>43232</v>
      </c>
      <c r="C17" s="1" t="s">
        <v>130</v>
      </c>
      <c r="D17" s="6" t="s">
        <v>59</v>
      </c>
      <c r="E17" s="1" t="s">
        <v>135</v>
      </c>
      <c r="F17" s="44" t="s">
        <v>112</v>
      </c>
      <c r="G17" s="45" t="s">
        <v>179</v>
      </c>
      <c r="H17" s="2" t="s">
        <v>98</v>
      </c>
      <c r="I17" s="3" t="s">
        <v>330</v>
      </c>
      <c r="J17" s="3" t="s">
        <v>331</v>
      </c>
      <c r="K17" s="47" t="s">
        <v>332</v>
      </c>
      <c r="L17" s="48" t="s">
        <v>63</v>
      </c>
      <c r="M17" s="1" t="s">
        <v>124</v>
      </c>
      <c r="N17" s="2" t="s">
        <v>65</v>
      </c>
      <c r="O17" s="1"/>
      <c r="P17" s="2" t="s">
        <v>79</v>
      </c>
      <c r="Q17" s="1" t="s">
        <v>333</v>
      </c>
      <c r="R17" s="1"/>
      <c r="S17" s="1" t="s">
        <v>67</v>
      </c>
      <c r="T17" s="49" t="s">
        <v>67</v>
      </c>
      <c r="U17" s="45">
        <v>1</v>
      </c>
      <c r="V17" s="3" t="s">
        <v>334</v>
      </c>
      <c r="W17" s="3" t="s">
        <v>80</v>
      </c>
      <c r="X17" s="3"/>
      <c r="Y17" s="3" t="s">
        <v>69</v>
      </c>
      <c r="Z17" s="3"/>
      <c r="AA17" s="2" t="s">
        <v>125</v>
      </c>
      <c r="AB17" s="3" t="s">
        <v>145</v>
      </c>
      <c r="AC17" s="3"/>
      <c r="AD17" s="46"/>
      <c r="AE17" s="50" t="s">
        <v>82</v>
      </c>
      <c r="AF17" s="1" t="s">
        <v>202</v>
      </c>
      <c r="AG17" s="4" t="s">
        <v>83</v>
      </c>
      <c r="AH17" s="4" t="s">
        <v>156</v>
      </c>
      <c r="AI17" s="4"/>
      <c r="AJ17" s="51"/>
      <c r="AK17" s="52" t="s">
        <v>73</v>
      </c>
      <c r="AL17" s="5"/>
      <c r="AM17" s="5"/>
      <c r="AN17" s="5"/>
      <c r="AO17" s="3"/>
      <c r="AP17" s="46"/>
      <c r="AQ17" s="43"/>
      <c r="AR17" s="43" t="s">
        <v>335</v>
      </c>
      <c r="AS17" s="53" t="s">
        <v>97</v>
      </c>
      <c r="AT17" s="45" t="s">
        <v>336</v>
      </c>
      <c r="AU17" s="3"/>
      <c r="AV17" s="3"/>
      <c r="AW17" s="3"/>
      <c r="AX17" s="3"/>
      <c r="AY17" s="3"/>
      <c r="AZ17" s="46"/>
    </row>
    <row r="18" spans="1:52" ht="35.25" customHeight="1" x14ac:dyDescent="0.35">
      <c r="A18" s="60">
        <v>16</v>
      </c>
      <c r="B18" s="42">
        <v>43246</v>
      </c>
      <c r="C18" s="1" t="s">
        <v>86</v>
      </c>
      <c r="D18" s="6" t="s">
        <v>76</v>
      </c>
      <c r="E18" s="1" t="s">
        <v>337</v>
      </c>
      <c r="F18" s="44" t="s">
        <v>338</v>
      </c>
      <c r="G18" s="45" t="s">
        <v>149</v>
      </c>
      <c r="H18" s="2" t="s">
        <v>105</v>
      </c>
      <c r="I18" s="3" t="s">
        <v>339</v>
      </c>
      <c r="J18" s="3" t="s">
        <v>340</v>
      </c>
      <c r="K18" s="47" t="s">
        <v>341</v>
      </c>
      <c r="L18" s="48" t="s">
        <v>93</v>
      </c>
      <c r="M18" s="1" t="s">
        <v>342</v>
      </c>
      <c r="N18" s="2" t="s">
        <v>78</v>
      </c>
      <c r="O18" s="1" t="s">
        <v>161</v>
      </c>
      <c r="P18" s="2" t="s">
        <v>85</v>
      </c>
      <c r="Q18" s="1" t="s">
        <v>343</v>
      </c>
      <c r="R18" s="1" t="s">
        <v>115</v>
      </c>
      <c r="S18" s="1" t="s">
        <v>67</v>
      </c>
      <c r="T18" s="49" t="s">
        <v>67</v>
      </c>
      <c r="U18" s="45" t="s">
        <v>68</v>
      </c>
      <c r="V18" s="3"/>
      <c r="W18" s="3">
        <v>7</v>
      </c>
      <c r="X18" s="3" t="s">
        <v>169</v>
      </c>
      <c r="Y18" s="3">
        <v>20</v>
      </c>
      <c r="Z18" s="3" t="s">
        <v>344</v>
      </c>
      <c r="AA18" s="2" t="s">
        <v>117</v>
      </c>
      <c r="AB18" s="3" t="s">
        <v>145</v>
      </c>
      <c r="AC18" s="3"/>
      <c r="AD18" s="46" t="s">
        <v>345</v>
      </c>
      <c r="AE18" s="50" t="s">
        <v>82</v>
      </c>
      <c r="AF18" s="1" t="s">
        <v>150</v>
      </c>
      <c r="AG18" s="4" t="s">
        <v>83</v>
      </c>
      <c r="AH18" s="4" t="s">
        <v>152</v>
      </c>
      <c r="AI18" s="4"/>
      <c r="AJ18" s="51"/>
      <c r="AK18" s="52" t="s">
        <v>73</v>
      </c>
      <c r="AL18" s="5"/>
      <c r="AM18" s="5"/>
      <c r="AN18" s="5"/>
      <c r="AO18" s="3"/>
      <c r="AP18" s="46"/>
      <c r="AQ18" s="43" t="s">
        <v>346</v>
      </c>
      <c r="AR18" s="43" t="s">
        <v>347</v>
      </c>
      <c r="AS18" s="53" t="s">
        <v>74</v>
      </c>
      <c r="AT18" s="45" t="s">
        <v>177</v>
      </c>
      <c r="AU18" s="3" t="s">
        <v>348</v>
      </c>
      <c r="AV18" s="3"/>
      <c r="AW18" s="3"/>
      <c r="AX18" s="3"/>
      <c r="AY18" s="3"/>
      <c r="AZ18" s="46"/>
    </row>
    <row r="19" spans="1:52" ht="35.25" customHeight="1" x14ac:dyDescent="0.35">
      <c r="A19" s="60">
        <v>17</v>
      </c>
      <c r="B19" s="42">
        <v>43252</v>
      </c>
      <c r="C19" s="1" t="s">
        <v>88</v>
      </c>
      <c r="D19" s="6" t="s">
        <v>89</v>
      </c>
      <c r="E19" s="1" t="s">
        <v>186</v>
      </c>
      <c r="F19" s="44" t="s">
        <v>112</v>
      </c>
      <c r="G19" s="45" t="s">
        <v>77</v>
      </c>
      <c r="H19" s="2" t="s">
        <v>77</v>
      </c>
      <c r="I19" s="3" t="s">
        <v>349</v>
      </c>
      <c r="J19" s="3" t="s">
        <v>350</v>
      </c>
      <c r="K19" s="47" t="s">
        <v>351</v>
      </c>
      <c r="L19" s="48" t="s">
        <v>63</v>
      </c>
      <c r="M19" s="1" t="s">
        <v>124</v>
      </c>
      <c r="N19" s="2" t="s">
        <v>65</v>
      </c>
      <c r="O19" s="1"/>
      <c r="P19" s="2" t="s">
        <v>79</v>
      </c>
      <c r="Q19" s="1" t="s">
        <v>352</v>
      </c>
      <c r="R19" s="1"/>
      <c r="S19" s="1" t="s">
        <v>67</v>
      </c>
      <c r="T19" s="49" t="s">
        <v>67</v>
      </c>
      <c r="U19" s="45" t="s">
        <v>68</v>
      </c>
      <c r="V19" s="3"/>
      <c r="W19" s="3">
        <v>1</v>
      </c>
      <c r="X19" s="3" t="s">
        <v>352</v>
      </c>
      <c r="Y19" s="3" t="s">
        <v>69</v>
      </c>
      <c r="Z19" s="3"/>
      <c r="AA19" s="2" t="s">
        <v>70</v>
      </c>
      <c r="AB19" s="3" t="s">
        <v>145</v>
      </c>
      <c r="AC19" s="3"/>
      <c r="AD19" s="46" t="s">
        <v>353</v>
      </c>
      <c r="AE19" s="50" t="s">
        <v>71</v>
      </c>
      <c r="AF19" s="1"/>
      <c r="AG19" s="4" t="s">
        <v>72</v>
      </c>
      <c r="AH19" s="4"/>
      <c r="AI19" s="4"/>
      <c r="AJ19" s="51"/>
      <c r="AK19" s="52" t="s">
        <v>73</v>
      </c>
      <c r="AL19" s="5"/>
      <c r="AM19" s="5"/>
      <c r="AN19" s="5"/>
      <c r="AO19" s="3"/>
      <c r="AP19" s="46"/>
      <c r="AQ19" s="43" t="s">
        <v>354</v>
      </c>
      <c r="AR19" s="43" t="s">
        <v>355</v>
      </c>
      <c r="AS19" s="53" t="s">
        <v>74</v>
      </c>
      <c r="AT19" s="45" t="s">
        <v>177</v>
      </c>
      <c r="AU19" s="3" t="s">
        <v>356</v>
      </c>
      <c r="AV19" s="3"/>
      <c r="AW19" s="3"/>
      <c r="AX19" s="3"/>
      <c r="AY19" s="3"/>
      <c r="AZ19" s="46"/>
    </row>
    <row r="20" spans="1:52" ht="35.25" customHeight="1" x14ac:dyDescent="0.35">
      <c r="A20" s="60">
        <v>18</v>
      </c>
      <c r="B20" s="42">
        <v>43255</v>
      </c>
      <c r="C20" s="1" t="s">
        <v>109</v>
      </c>
      <c r="D20" s="6" t="s">
        <v>59</v>
      </c>
      <c r="E20" s="1" t="s">
        <v>136</v>
      </c>
      <c r="F20" s="44" t="s">
        <v>357</v>
      </c>
      <c r="G20" s="45" t="s">
        <v>149</v>
      </c>
      <c r="H20" s="2" t="s">
        <v>105</v>
      </c>
      <c r="I20" s="3" t="s">
        <v>358</v>
      </c>
      <c r="J20" s="3" t="s">
        <v>359</v>
      </c>
      <c r="K20" s="47" t="s">
        <v>360</v>
      </c>
      <c r="L20" s="48" t="s">
        <v>63</v>
      </c>
      <c r="M20" s="1" t="s">
        <v>188</v>
      </c>
      <c r="N20" s="2" t="s">
        <v>78</v>
      </c>
      <c r="O20" s="1" t="s">
        <v>361</v>
      </c>
      <c r="P20" s="2" t="s">
        <v>116</v>
      </c>
      <c r="Q20" s="1" t="s">
        <v>189</v>
      </c>
      <c r="R20" s="1"/>
      <c r="S20" s="1" t="s">
        <v>67</v>
      </c>
      <c r="T20" s="49" t="s">
        <v>67</v>
      </c>
      <c r="U20" s="45" t="s">
        <v>68</v>
      </c>
      <c r="V20" s="3"/>
      <c r="W20" s="3">
        <v>6</v>
      </c>
      <c r="X20" s="3"/>
      <c r="Y20" s="3">
        <v>9</v>
      </c>
      <c r="Z20" s="3" t="s">
        <v>362</v>
      </c>
      <c r="AA20" s="2" t="s">
        <v>117</v>
      </c>
      <c r="AB20" s="3" t="s">
        <v>145</v>
      </c>
      <c r="AC20" s="3"/>
      <c r="AD20" s="46"/>
      <c r="AE20" s="50" t="s">
        <v>82</v>
      </c>
      <c r="AF20" s="1" t="s">
        <v>150</v>
      </c>
      <c r="AG20" s="4" t="s">
        <v>83</v>
      </c>
      <c r="AH20" s="4" t="s">
        <v>152</v>
      </c>
      <c r="AI20" s="4"/>
      <c r="AJ20" s="51"/>
      <c r="AK20" s="52" t="s">
        <v>73</v>
      </c>
      <c r="AL20" s="5"/>
      <c r="AM20" s="5"/>
      <c r="AN20" s="5"/>
      <c r="AO20" s="3"/>
      <c r="AP20" s="46"/>
      <c r="AQ20" s="43"/>
      <c r="AR20" s="43" t="s">
        <v>363</v>
      </c>
      <c r="AS20" s="53" t="s">
        <v>74</v>
      </c>
      <c r="AT20" s="45" t="s">
        <v>177</v>
      </c>
      <c r="AU20" s="3" t="s">
        <v>364</v>
      </c>
      <c r="AV20" s="3"/>
      <c r="AW20" s="3"/>
      <c r="AX20" s="3"/>
      <c r="AY20" s="3"/>
      <c r="AZ20" s="46"/>
    </row>
    <row r="21" spans="1:52" ht="35.25" customHeight="1" x14ac:dyDescent="0.35">
      <c r="A21" s="60">
        <v>19</v>
      </c>
      <c r="B21" s="42">
        <v>43257</v>
      </c>
      <c r="C21" s="1" t="s">
        <v>126</v>
      </c>
      <c r="D21" s="6" t="s">
        <v>59</v>
      </c>
      <c r="E21" s="1" t="s">
        <v>185</v>
      </c>
      <c r="F21" s="44" t="s">
        <v>365</v>
      </c>
      <c r="G21" s="45" t="s">
        <v>77</v>
      </c>
      <c r="H21" s="2" t="s">
        <v>77</v>
      </c>
      <c r="I21" s="3" t="s">
        <v>366</v>
      </c>
      <c r="J21" s="3" t="s">
        <v>367</v>
      </c>
      <c r="K21" s="47" t="s">
        <v>368</v>
      </c>
      <c r="L21" s="48" t="s">
        <v>63</v>
      </c>
      <c r="M21" s="1" t="s">
        <v>124</v>
      </c>
      <c r="N21" s="2" t="s">
        <v>65</v>
      </c>
      <c r="O21" s="1"/>
      <c r="P21" s="2" t="s">
        <v>79</v>
      </c>
      <c r="Q21" s="1" t="s">
        <v>369</v>
      </c>
      <c r="R21" s="1"/>
      <c r="S21" s="1" t="s">
        <v>67</v>
      </c>
      <c r="T21" s="49" t="s">
        <v>67</v>
      </c>
      <c r="U21" s="45" t="s">
        <v>68</v>
      </c>
      <c r="V21" s="3"/>
      <c r="W21" s="3">
        <v>1</v>
      </c>
      <c r="X21" s="3" t="s">
        <v>369</v>
      </c>
      <c r="Y21" s="3" t="s">
        <v>69</v>
      </c>
      <c r="Z21" s="3"/>
      <c r="AA21" s="2" t="s">
        <v>70</v>
      </c>
      <c r="AB21" s="3" t="s">
        <v>145</v>
      </c>
      <c r="AC21" s="3"/>
      <c r="AD21" s="46"/>
      <c r="AE21" s="50" t="s">
        <v>71</v>
      </c>
      <c r="AF21" s="1"/>
      <c r="AG21" s="4" t="s">
        <v>72</v>
      </c>
      <c r="AH21" s="4"/>
      <c r="AI21" s="4"/>
      <c r="AJ21" s="51"/>
      <c r="AK21" s="52" t="s">
        <v>73</v>
      </c>
      <c r="AL21" s="5"/>
      <c r="AM21" s="5"/>
      <c r="AN21" s="5"/>
      <c r="AO21" s="3"/>
      <c r="AP21" s="46"/>
      <c r="AQ21" s="43"/>
      <c r="AR21" s="43" t="s">
        <v>370</v>
      </c>
      <c r="AS21" s="53" t="s">
        <v>74</v>
      </c>
      <c r="AT21" s="45" t="s">
        <v>177</v>
      </c>
      <c r="AU21" s="3" t="s">
        <v>356</v>
      </c>
      <c r="AV21" s="3"/>
      <c r="AW21" s="3"/>
      <c r="AX21" s="3"/>
      <c r="AY21" s="3"/>
      <c r="AZ21" s="46"/>
    </row>
    <row r="22" spans="1:52" ht="35.25" customHeight="1" x14ac:dyDescent="0.35">
      <c r="A22" s="60">
        <v>20</v>
      </c>
      <c r="B22" s="42">
        <v>43279</v>
      </c>
      <c r="C22" s="1" t="s">
        <v>58</v>
      </c>
      <c r="D22" s="6" t="s">
        <v>59</v>
      </c>
      <c r="E22" s="1" t="s">
        <v>60</v>
      </c>
      <c r="F22" s="44" t="s">
        <v>371</v>
      </c>
      <c r="G22" s="45" t="s">
        <v>140</v>
      </c>
      <c r="H22" s="2" t="s">
        <v>140</v>
      </c>
      <c r="I22" s="3" t="s">
        <v>372</v>
      </c>
      <c r="J22" s="3" t="s">
        <v>373</v>
      </c>
      <c r="K22" s="47" t="s">
        <v>374</v>
      </c>
      <c r="L22" s="48" t="s">
        <v>63</v>
      </c>
      <c r="M22" s="1" t="s">
        <v>375</v>
      </c>
      <c r="N22" s="2" t="s">
        <v>78</v>
      </c>
      <c r="O22" s="1" t="s">
        <v>204</v>
      </c>
      <c r="P22" s="2" t="s">
        <v>168</v>
      </c>
      <c r="Q22" s="1"/>
      <c r="R22" s="1"/>
      <c r="S22" s="1" t="s">
        <v>67</v>
      </c>
      <c r="T22" s="49" t="s">
        <v>67</v>
      </c>
      <c r="U22" s="45" t="s">
        <v>68</v>
      </c>
      <c r="V22" s="3"/>
      <c r="W22" s="3" t="s">
        <v>80</v>
      </c>
      <c r="X22" s="3"/>
      <c r="Y22" s="3" t="s">
        <v>69</v>
      </c>
      <c r="Z22" s="3"/>
      <c r="AA22" s="2" t="s">
        <v>81</v>
      </c>
      <c r="AB22" s="3" t="s">
        <v>145</v>
      </c>
      <c r="AC22" s="3"/>
      <c r="AD22" s="46"/>
      <c r="AE22" s="50" t="s">
        <v>71</v>
      </c>
      <c r="AF22" s="1"/>
      <c r="AG22" s="4" t="s">
        <v>72</v>
      </c>
      <c r="AH22" s="4"/>
      <c r="AI22" s="4"/>
      <c r="AJ22" s="51"/>
      <c r="AK22" s="52" t="s">
        <v>73</v>
      </c>
      <c r="AL22" s="5"/>
      <c r="AM22" s="5"/>
      <c r="AN22" s="5"/>
      <c r="AO22" s="3"/>
      <c r="AP22" s="46"/>
      <c r="AQ22" s="43"/>
      <c r="AR22" s="43" t="s">
        <v>307</v>
      </c>
      <c r="AS22" s="53" t="s">
        <v>97</v>
      </c>
      <c r="AT22" s="45" t="s">
        <v>308</v>
      </c>
      <c r="AU22" s="3" t="s">
        <v>309</v>
      </c>
      <c r="AV22" s="3"/>
      <c r="AW22" s="3"/>
      <c r="AX22" s="3"/>
      <c r="AY22" s="3"/>
      <c r="AZ22" s="46"/>
    </row>
    <row r="23" spans="1:52" ht="35.25" customHeight="1" x14ac:dyDescent="0.35">
      <c r="A23" s="60">
        <v>21</v>
      </c>
      <c r="B23" s="42">
        <v>43280</v>
      </c>
      <c r="C23" s="1" t="s">
        <v>86</v>
      </c>
      <c r="D23" s="6" t="s">
        <v>76</v>
      </c>
      <c r="E23" s="1" t="s">
        <v>195</v>
      </c>
      <c r="F23" s="44" t="s">
        <v>376</v>
      </c>
      <c r="G23" s="45" t="s">
        <v>179</v>
      </c>
      <c r="H23" s="2" t="s">
        <v>98</v>
      </c>
      <c r="I23" s="3" t="s">
        <v>377</v>
      </c>
      <c r="J23" s="3" t="s">
        <v>378</v>
      </c>
      <c r="K23" s="47" t="s">
        <v>379</v>
      </c>
      <c r="L23" s="48" t="s">
        <v>63</v>
      </c>
      <c r="M23" s="1" t="s">
        <v>124</v>
      </c>
      <c r="N23" s="2" t="s">
        <v>65</v>
      </c>
      <c r="O23" s="1" t="s">
        <v>153</v>
      </c>
      <c r="P23" s="2" t="s">
        <v>85</v>
      </c>
      <c r="Q23" s="1" t="s">
        <v>380</v>
      </c>
      <c r="R23" s="1"/>
      <c r="S23" s="1" t="s">
        <v>67</v>
      </c>
      <c r="T23" s="49" t="s">
        <v>67</v>
      </c>
      <c r="U23" s="45">
        <v>1</v>
      </c>
      <c r="V23" s="3" t="s">
        <v>380</v>
      </c>
      <c r="W23" s="3" t="s">
        <v>80</v>
      </c>
      <c r="X23" s="3"/>
      <c r="Y23" s="3" t="s">
        <v>69</v>
      </c>
      <c r="Z23" s="3"/>
      <c r="AA23" s="2" t="s">
        <v>125</v>
      </c>
      <c r="AB23" s="3" t="s">
        <v>145</v>
      </c>
      <c r="AC23" s="3"/>
      <c r="AD23" s="46"/>
      <c r="AE23" s="50" t="s">
        <v>82</v>
      </c>
      <c r="AF23" s="1" t="s">
        <v>202</v>
      </c>
      <c r="AG23" s="4" t="s">
        <v>83</v>
      </c>
      <c r="AH23" s="4" t="s">
        <v>156</v>
      </c>
      <c r="AI23" s="4"/>
      <c r="AJ23" s="51"/>
      <c r="AK23" s="52" t="s">
        <v>73</v>
      </c>
      <c r="AL23" s="5"/>
      <c r="AM23" s="5"/>
      <c r="AN23" s="5"/>
      <c r="AO23" s="3"/>
      <c r="AP23" s="46"/>
      <c r="AQ23" s="43"/>
      <c r="AR23" s="43" t="s">
        <v>381</v>
      </c>
      <c r="AS23" s="53" t="s">
        <v>97</v>
      </c>
      <c r="AT23" s="45" t="s">
        <v>382</v>
      </c>
      <c r="AU23" s="3" t="s">
        <v>383</v>
      </c>
      <c r="AV23" s="3" t="s">
        <v>384</v>
      </c>
      <c r="AW23" s="3"/>
      <c r="AX23" s="3"/>
      <c r="AY23" s="3"/>
      <c r="AZ23" s="46"/>
    </row>
    <row r="24" spans="1:52" ht="35.25" customHeight="1" x14ac:dyDescent="0.35">
      <c r="A24" s="60">
        <v>22</v>
      </c>
      <c r="B24" s="42">
        <v>43286</v>
      </c>
      <c r="C24" s="1" t="s">
        <v>58</v>
      </c>
      <c r="D24" s="6" t="s">
        <v>59</v>
      </c>
      <c r="E24" s="1" t="s">
        <v>119</v>
      </c>
      <c r="F24" s="44" t="s">
        <v>385</v>
      </c>
      <c r="G24" s="45" t="s">
        <v>149</v>
      </c>
      <c r="H24" s="2" t="s">
        <v>105</v>
      </c>
      <c r="I24" s="3" t="s">
        <v>386</v>
      </c>
      <c r="J24" s="3" t="s">
        <v>387</v>
      </c>
      <c r="K24" s="47" t="s">
        <v>388</v>
      </c>
      <c r="L24" s="48" t="s">
        <v>90</v>
      </c>
      <c r="M24" s="1" t="s">
        <v>176</v>
      </c>
      <c r="N24" s="2" t="s">
        <v>78</v>
      </c>
      <c r="O24" s="1" t="s">
        <v>165</v>
      </c>
      <c r="P24" s="2" t="s">
        <v>85</v>
      </c>
      <c r="Q24" s="1" t="s">
        <v>175</v>
      </c>
      <c r="R24" s="1" t="s">
        <v>115</v>
      </c>
      <c r="S24" s="1" t="s">
        <v>67</v>
      </c>
      <c r="T24" s="49" t="s">
        <v>67</v>
      </c>
      <c r="U24" s="45" t="s">
        <v>68</v>
      </c>
      <c r="V24" s="3"/>
      <c r="W24" s="3" t="s">
        <v>159</v>
      </c>
      <c r="X24" s="3"/>
      <c r="Y24" s="3">
        <v>1</v>
      </c>
      <c r="Z24" s="3" t="s">
        <v>389</v>
      </c>
      <c r="AA24" s="2" t="s">
        <v>117</v>
      </c>
      <c r="AB24" s="3" t="s">
        <v>145</v>
      </c>
      <c r="AC24" s="3"/>
      <c r="AD24" s="46"/>
      <c r="AE24" s="50" t="s">
        <v>82</v>
      </c>
      <c r="AF24" s="1" t="s">
        <v>146</v>
      </c>
      <c r="AG24" s="4" t="s">
        <v>83</v>
      </c>
      <c r="AH24" s="4" t="s">
        <v>152</v>
      </c>
      <c r="AI24" s="4"/>
      <c r="AJ24" s="51" t="s">
        <v>390</v>
      </c>
      <c r="AK24" s="52" t="s">
        <v>73</v>
      </c>
      <c r="AL24" s="5"/>
      <c r="AM24" s="5"/>
      <c r="AN24" s="5"/>
      <c r="AO24" s="3"/>
      <c r="AP24" s="46"/>
      <c r="AQ24" s="43"/>
      <c r="AR24" s="43" t="s">
        <v>391</v>
      </c>
      <c r="AS24" s="53" t="s">
        <v>74</v>
      </c>
      <c r="AT24" s="45" t="s">
        <v>177</v>
      </c>
      <c r="AU24" s="3" t="s">
        <v>392</v>
      </c>
      <c r="AV24" s="3" t="s">
        <v>393</v>
      </c>
      <c r="AW24" s="3" t="s">
        <v>394</v>
      </c>
      <c r="AX24" s="3"/>
      <c r="AY24" s="3"/>
      <c r="AZ24" s="46"/>
    </row>
    <row r="25" spans="1:52" ht="35.25" customHeight="1" x14ac:dyDescent="0.35">
      <c r="A25" s="60">
        <v>23</v>
      </c>
      <c r="B25" s="42">
        <v>43287</v>
      </c>
      <c r="C25" s="1" t="s">
        <v>58</v>
      </c>
      <c r="D25" s="6" t="s">
        <v>59</v>
      </c>
      <c r="E25" s="1" t="s">
        <v>87</v>
      </c>
      <c r="F25" s="44" t="s">
        <v>395</v>
      </c>
      <c r="G25" s="45" t="s">
        <v>149</v>
      </c>
      <c r="H25" s="2" t="s">
        <v>105</v>
      </c>
      <c r="I25" s="3" t="s">
        <v>396</v>
      </c>
      <c r="J25" s="3" t="s">
        <v>397</v>
      </c>
      <c r="K25" s="47" t="s">
        <v>398</v>
      </c>
      <c r="L25" s="48" t="s">
        <v>90</v>
      </c>
      <c r="M25" s="1" t="s">
        <v>399</v>
      </c>
      <c r="N25" s="2" t="s">
        <v>78</v>
      </c>
      <c r="O25" s="1" t="s">
        <v>115</v>
      </c>
      <c r="P25" s="2" t="s">
        <v>116</v>
      </c>
      <c r="Q25" s="1" t="s">
        <v>400</v>
      </c>
      <c r="R25" s="1"/>
      <c r="S25" s="1" t="s">
        <v>67</v>
      </c>
      <c r="T25" s="49" t="s">
        <v>67</v>
      </c>
      <c r="U25" s="45" t="s">
        <v>68</v>
      </c>
      <c r="V25" s="3"/>
      <c r="W25" s="3" t="s">
        <v>80</v>
      </c>
      <c r="X25" s="3"/>
      <c r="Y25" s="3" t="s">
        <v>69</v>
      </c>
      <c r="Z25" s="3"/>
      <c r="AA25" s="2" t="s">
        <v>81</v>
      </c>
      <c r="AB25" s="3" t="s">
        <v>145</v>
      </c>
      <c r="AC25" s="3"/>
      <c r="AD25" s="46"/>
      <c r="AE25" s="50" t="s">
        <v>102</v>
      </c>
      <c r="AF25" s="1" t="s">
        <v>150</v>
      </c>
      <c r="AG25" s="4" t="s">
        <v>83</v>
      </c>
      <c r="AH25" s="4" t="s">
        <v>151</v>
      </c>
      <c r="AI25" s="4"/>
      <c r="AJ25" s="51"/>
      <c r="AK25" s="52" t="s">
        <v>401</v>
      </c>
      <c r="AL25" s="5" t="s">
        <v>103</v>
      </c>
      <c r="AM25" s="5"/>
      <c r="AN25" s="5"/>
      <c r="AO25" s="3"/>
      <c r="AP25" s="46"/>
      <c r="AQ25" s="43"/>
      <c r="AR25" s="43" t="s">
        <v>402</v>
      </c>
      <c r="AS25" s="53" t="s">
        <v>74</v>
      </c>
      <c r="AT25" s="45" t="s">
        <v>177</v>
      </c>
      <c r="AU25" s="3" t="s">
        <v>403</v>
      </c>
      <c r="AV25" s="3" t="s">
        <v>404</v>
      </c>
      <c r="AW25" s="3"/>
      <c r="AX25" s="3"/>
      <c r="AY25" s="3"/>
      <c r="AZ25" s="46"/>
    </row>
    <row r="26" spans="1:52" ht="35.25" customHeight="1" x14ac:dyDescent="0.35">
      <c r="A26" s="60">
        <v>24</v>
      </c>
      <c r="B26" s="42">
        <v>43323</v>
      </c>
      <c r="C26" s="1" t="s">
        <v>104</v>
      </c>
      <c r="D26" s="6" t="s">
        <v>76</v>
      </c>
      <c r="E26" s="1" t="s">
        <v>113</v>
      </c>
      <c r="F26" s="44" t="s">
        <v>182</v>
      </c>
      <c r="G26" s="45" t="s">
        <v>191</v>
      </c>
      <c r="H26" s="2" t="s">
        <v>133</v>
      </c>
      <c r="I26" s="3" t="s">
        <v>405</v>
      </c>
      <c r="J26" s="3" t="s">
        <v>406</v>
      </c>
      <c r="K26" s="47" t="s">
        <v>406</v>
      </c>
      <c r="L26" s="48" t="s">
        <v>93</v>
      </c>
      <c r="M26" s="1" t="s">
        <v>124</v>
      </c>
      <c r="N26" s="2" t="s">
        <v>65</v>
      </c>
      <c r="O26" s="1" t="s">
        <v>181</v>
      </c>
      <c r="P26" s="2" t="s">
        <v>66</v>
      </c>
      <c r="Q26" s="1"/>
      <c r="R26" s="1"/>
      <c r="S26" s="1" t="s">
        <v>67</v>
      </c>
      <c r="T26" s="49" t="s">
        <v>67</v>
      </c>
      <c r="U26" s="45">
        <v>2</v>
      </c>
      <c r="V26" s="3" t="s">
        <v>407</v>
      </c>
      <c r="W26" s="3">
        <v>1</v>
      </c>
      <c r="X26" s="3"/>
      <c r="Y26" s="3">
        <v>6</v>
      </c>
      <c r="Z26" s="3" t="s">
        <v>408</v>
      </c>
      <c r="AA26" s="2" t="s">
        <v>95</v>
      </c>
      <c r="AB26" s="3" t="s">
        <v>145</v>
      </c>
      <c r="AC26" s="3"/>
      <c r="AD26" s="46"/>
      <c r="AE26" s="50" t="s">
        <v>82</v>
      </c>
      <c r="AF26" s="1" t="s">
        <v>196</v>
      </c>
      <c r="AG26" s="4" t="s">
        <v>83</v>
      </c>
      <c r="AH26" s="4" t="s">
        <v>138</v>
      </c>
      <c r="AI26" s="4"/>
      <c r="AJ26" s="51"/>
      <c r="AK26" s="52" t="s">
        <v>73</v>
      </c>
      <c r="AL26" s="5"/>
      <c r="AM26" s="5"/>
      <c r="AN26" s="5"/>
      <c r="AO26" s="3"/>
      <c r="AP26" s="46"/>
      <c r="AQ26" s="43" t="s">
        <v>409</v>
      </c>
      <c r="AR26" s="43" t="s">
        <v>410</v>
      </c>
      <c r="AS26" s="53" t="s">
        <v>84</v>
      </c>
      <c r="AT26" s="45" t="s">
        <v>177</v>
      </c>
      <c r="AU26" s="3" t="s">
        <v>411</v>
      </c>
      <c r="AV26" s="3" t="s">
        <v>412</v>
      </c>
      <c r="AW26" s="3" t="s">
        <v>413</v>
      </c>
      <c r="AX26" s="3"/>
      <c r="AY26" s="3"/>
      <c r="AZ26" s="46"/>
    </row>
    <row r="27" spans="1:52" ht="35.25" customHeight="1" x14ac:dyDescent="0.35">
      <c r="A27" s="60">
        <v>25</v>
      </c>
      <c r="B27" s="42">
        <v>43334</v>
      </c>
      <c r="C27" s="1" t="s">
        <v>121</v>
      </c>
      <c r="D27" s="6" t="s">
        <v>59</v>
      </c>
      <c r="E27" s="1" t="s">
        <v>127</v>
      </c>
      <c r="F27" s="44" t="s">
        <v>414</v>
      </c>
      <c r="G27" s="45" t="s">
        <v>149</v>
      </c>
      <c r="H27" s="2" t="s">
        <v>105</v>
      </c>
      <c r="I27" s="3" t="s">
        <v>415</v>
      </c>
      <c r="J27" s="3" t="s">
        <v>416</v>
      </c>
      <c r="K27" s="47" t="s">
        <v>417</v>
      </c>
      <c r="L27" s="48" t="s">
        <v>93</v>
      </c>
      <c r="M27" s="1" t="s">
        <v>418</v>
      </c>
      <c r="N27" s="2" t="s">
        <v>78</v>
      </c>
      <c r="O27" s="1"/>
      <c r="P27" s="2" t="s">
        <v>79</v>
      </c>
      <c r="Q27" s="1" t="s">
        <v>419</v>
      </c>
      <c r="R27" s="1"/>
      <c r="S27" s="1" t="s">
        <v>67</v>
      </c>
      <c r="T27" s="49" t="s">
        <v>67</v>
      </c>
      <c r="U27" s="45" t="s">
        <v>68</v>
      </c>
      <c r="V27" s="3"/>
      <c r="W27" s="3" t="s">
        <v>80</v>
      </c>
      <c r="X27" s="3"/>
      <c r="Y27" s="3">
        <v>20</v>
      </c>
      <c r="Z27" s="3" t="s">
        <v>420</v>
      </c>
      <c r="AA27" s="2" t="s">
        <v>101</v>
      </c>
      <c r="AB27" s="3" t="s">
        <v>145</v>
      </c>
      <c r="AC27" s="3"/>
      <c r="AD27" s="46"/>
      <c r="AE27" s="50" t="s">
        <v>82</v>
      </c>
      <c r="AF27" s="1" t="s">
        <v>150</v>
      </c>
      <c r="AG27" s="4" t="s">
        <v>83</v>
      </c>
      <c r="AH27" s="4" t="s">
        <v>152</v>
      </c>
      <c r="AI27" s="4"/>
      <c r="AJ27" s="51"/>
      <c r="AK27" s="52" t="s">
        <v>73</v>
      </c>
      <c r="AL27" s="5"/>
      <c r="AM27" s="5"/>
      <c r="AN27" s="5"/>
      <c r="AO27" s="3"/>
      <c r="AP27" s="46" t="s">
        <v>289</v>
      </c>
      <c r="AQ27" s="43" t="s">
        <v>421</v>
      </c>
      <c r="AR27" s="43" t="s">
        <v>422</v>
      </c>
      <c r="AS27" s="53" t="s">
        <v>97</v>
      </c>
      <c r="AT27" s="45" t="s">
        <v>423</v>
      </c>
      <c r="AU27" s="3" t="s">
        <v>424</v>
      </c>
      <c r="AV27" s="3" t="s">
        <v>425</v>
      </c>
      <c r="AW27" s="3"/>
      <c r="AX27" s="3"/>
      <c r="AY27" s="3"/>
      <c r="AZ27" s="46"/>
    </row>
    <row r="28" spans="1:52" ht="35.25" customHeight="1" x14ac:dyDescent="0.35">
      <c r="A28" s="60">
        <v>26</v>
      </c>
      <c r="B28" s="42">
        <v>43337</v>
      </c>
      <c r="C28" s="1" t="s">
        <v>121</v>
      </c>
      <c r="D28" s="6" t="s">
        <v>59</v>
      </c>
      <c r="E28" s="1" t="s">
        <v>127</v>
      </c>
      <c r="F28" s="44" t="s">
        <v>414</v>
      </c>
      <c r="G28" s="45" t="s">
        <v>140</v>
      </c>
      <c r="H28" s="2" t="s">
        <v>140</v>
      </c>
      <c r="I28" s="3" t="s">
        <v>426</v>
      </c>
      <c r="J28" s="3" t="s">
        <v>427</v>
      </c>
      <c r="K28" s="47" t="s">
        <v>417</v>
      </c>
      <c r="L28" s="48" t="s">
        <v>93</v>
      </c>
      <c r="M28" s="1" t="s">
        <v>418</v>
      </c>
      <c r="N28" s="2" t="s">
        <v>78</v>
      </c>
      <c r="O28" s="1"/>
      <c r="P28" s="2" t="s">
        <v>79</v>
      </c>
      <c r="Q28" s="1" t="s">
        <v>419</v>
      </c>
      <c r="R28" s="1"/>
      <c r="S28" s="1" t="s">
        <v>67</v>
      </c>
      <c r="T28" s="49" t="s">
        <v>67</v>
      </c>
      <c r="U28" s="45" t="s">
        <v>68</v>
      </c>
      <c r="V28" s="3"/>
      <c r="W28" s="3" t="s">
        <v>80</v>
      </c>
      <c r="X28" s="3"/>
      <c r="Y28" s="3" t="s">
        <v>69</v>
      </c>
      <c r="Z28" s="3"/>
      <c r="AA28" s="2" t="s">
        <v>81</v>
      </c>
      <c r="AB28" s="3" t="s">
        <v>145</v>
      </c>
      <c r="AC28" s="3"/>
      <c r="AD28" s="46"/>
      <c r="AE28" s="50" t="s">
        <v>82</v>
      </c>
      <c r="AF28" s="1" t="s">
        <v>150</v>
      </c>
      <c r="AG28" s="4" t="s">
        <v>83</v>
      </c>
      <c r="AH28" s="4" t="s">
        <v>151</v>
      </c>
      <c r="AI28" s="4" t="s">
        <v>428</v>
      </c>
      <c r="AJ28" s="51"/>
      <c r="AK28" s="52" t="s">
        <v>73</v>
      </c>
      <c r="AL28" s="5"/>
      <c r="AM28" s="5"/>
      <c r="AN28" s="5"/>
      <c r="AO28" s="3"/>
      <c r="AP28" s="46"/>
      <c r="AQ28" s="43" t="s">
        <v>429</v>
      </c>
      <c r="AR28" s="43" t="s">
        <v>430</v>
      </c>
      <c r="AS28" s="53" t="s">
        <v>97</v>
      </c>
      <c r="AT28" s="45" t="s">
        <v>423</v>
      </c>
      <c r="AU28" s="3" t="s">
        <v>431</v>
      </c>
      <c r="AV28" s="3"/>
      <c r="AW28" s="3"/>
      <c r="AX28" s="3"/>
      <c r="AY28" s="3"/>
      <c r="AZ28" s="46"/>
    </row>
    <row r="29" spans="1:52" ht="35.25" customHeight="1" x14ac:dyDescent="0.35">
      <c r="A29" s="60">
        <v>27</v>
      </c>
      <c r="B29" s="42">
        <v>43343</v>
      </c>
      <c r="C29" s="1" t="s">
        <v>58</v>
      </c>
      <c r="D29" s="6" t="s">
        <v>59</v>
      </c>
      <c r="E29" s="1" t="s">
        <v>87</v>
      </c>
      <c r="F29" s="44" t="s">
        <v>432</v>
      </c>
      <c r="G29" s="45" t="s">
        <v>149</v>
      </c>
      <c r="H29" s="2" t="s">
        <v>105</v>
      </c>
      <c r="I29" s="3" t="s">
        <v>433</v>
      </c>
      <c r="J29" s="3" t="s">
        <v>434</v>
      </c>
      <c r="K29" s="47" t="s">
        <v>435</v>
      </c>
      <c r="L29" s="48" t="s">
        <v>93</v>
      </c>
      <c r="M29" s="1" t="s">
        <v>436</v>
      </c>
      <c r="N29" s="2" t="s">
        <v>78</v>
      </c>
      <c r="O29" s="1" t="s">
        <v>165</v>
      </c>
      <c r="P29" s="2" t="s">
        <v>85</v>
      </c>
      <c r="Q29" s="1" t="s">
        <v>437</v>
      </c>
      <c r="R29" s="1" t="s">
        <v>115</v>
      </c>
      <c r="S29" s="1" t="s">
        <v>67</v>
      </c>
      <c r="T29" s="49" t="s">
        <v>67</v>
      </c>
      <c r="U29" s="45" t="s">
        <v>68</v>
      </c>
      <c r="V29" s="3"/>
      <c r="W29" s="3">
        <v>3</v>
      </c>
      <c r="X29" s="3" t="s">
        <v>438</v>
      </c>
      <c r="Y29" s="3">
        <v>38</v>
      </c>
      <c r="Z29" s="3"/>
      <c r="AA29" s="2" t="s">
        <v>117</v>
      </c>
      <c r="AB29" s="3" t="s">
        <v>145</v>
      </c>
      <c r="AC29" s="3"/>
      <c r="AD29" s="46" t="s">
        <v>439</v>
      </c>
      <c r="AE29" s="50" t="s">
        <v>82</v>
      </c>
      <c r="AF29" s="1" t="s">
        <v>150</v>
      </c>
      <c r="AG29" s="4" t="s">
        <v>83</v>
      </c>
      <c r="AH29" s="4" t="s">
        <v>152</v>
      </c>
      <c r="AI29" s="4"/>
      <c r="AJ29" s="51" t="s">
        <v>440</v>
      </c>
      <c r="AK29" s="52" t="s">
        <v>73</v>
      </c>
      <c r="AL29" s="5"/>
      <c r="AM29" s="5"/>
      <c r="AN29" s="5"/>
      <c r="AO29" s="3"/>
      <c r="AP29" s="46"/>
      <c r="AQ29" s="43"/>
      <c r="AR29" s="43" t="s">
        <v>441</v>
      </c>
      <c r="AS29" s="53" t="s">
        <v>84</v>
      </c>
      <c r="AT29" s="45" t="s">
        <v>442</v>
      </c>
      <c r="AU29" s="3" t="s">
        <v>443</v>
      </c>
      <c r="AV29" s="3" t="s">
        <v>444</v>
      </c>
      <c r="AW29" s="3" t="s">
        <v>445</v>
      </c>
      <c r="AX29" s="3" t="s">
        <v>446</v>
      </c>
      <c r="AY29" s="3"/>
      <c r="AZ29" s="46"/>
    </row>
    <row r="30" spans="1:52" ht="35.25" customHeight="1" x14ac:dyDescent="0.35">
      <c r="A30" s="60">
        <v>28</v>
      </c>
      <c r="B30" s="42">
        <v>43406</v>
      </c>
      <c r="C30" s="1" t="s">
        <v>58</v>
      </c>
      <c r="D30" s="6" t="s">
        <v>59</v>
      </c>
      <c r="E30" s="1" t="s">
        <v>170</v>
      </c>
      <c r="F30" s="44" t="s">
        <v>203</v>
      </c>
      <c r="G30" s="45" t="s">
        <v>61</v>
      </c>
      <c r="H30" s="2" t="s">
        <v>62</v>
      </c>
      <c r="I30" s="3" t="s">
        <v>447</v>
      </c>
      <c r="J30" s="3" t="s">
        <v>448</v>
      </c>
      <c r="K30" s="47" t="s">
        <v>449</v>
      </c>
      <c r="L30" s="48" t="s">
        <v>63</v>
      </c>
      <c r="M30" s="1" t="s">
        <v>450</v>
      </c>
      <c r="N30" s="2" t="s">
        <v>65</v>
      </c>
      <c r="O30" s="1" t="s">
        <v>94</v>
      </c>
      <c r="P30" s="2" t="s">
        <v>66</v>
      </c>
      <c r="Q30" s="1" t="s">
        <v>451</v>
      </c>
      <c r="R30" s="1"/>
      <c r="S30" s="1" t="s">
        <v>67</v>
      </c>
      <c r="T30" s="49" t="s">
        <v>67</v>
      </c>
      <c r="U30" s="45">
        <v>9</v>
      </c>
      <c r="V30" s="3" t="s">
        <v>452</v>
      </c>
      <c r="W30" s="3">
        <v>20</v>
      </c>
      <c r="X30" s="3"/>
      <c r="Y30" s="3" t="s">
        <v>69</v>
      </c>
      <c r="Z30" s="3"/>
      <c r="AA30" s="2" t="s">
        <v>91</v>
      </c>
      <c r="AB30" s="3" t="s">
        <v>145</v>
      </c>
      <c r="AC30" s="3"/>
      <c r="AD30" s="46"/>
      <c r="AE30" s="50" t="s">
        <v>82</v>
      </c>
      <c r="AF30" s="1" t="s">
        <v>196</v>
      </c>
      <c r="AG30" s="4" t="s">
        <v>83</v>
      </c>
      <c r="AH30" s="4" t="s">
        <v>138</v>
      </c>
      <c r="AI30" s="4" t="s">
        <v>453</v>
      </c>
      <c r="AJ30" s="51"/>
      <c r="AK30" s="52" t="s">
        <v>73</v>
      </c>
      <c r="AL30" s="5"/>
      <c r="AM30" s="5"/>
      <c r="AN30" s="5"/>
      <c r="AO30" s="3"/>
      <c r="AP30" s="46"/>
      <c r="AQ30" s="43" t="s">
        <v>454</v>
      </c>
      <c r="AR30" s="43" t="s">
        <v>455</v>
      </c>
      <c r="AS30" s="53" t="s">
        <v>74</v>
      </c>
      <c r="AT30" s="45" t="s">
        <v>177</v>
      </c>
      <c r="AU30" s="3" t="s">
        <v>456</v>
      </c>
      <c r="AV30" s="3" t="s">
        <v>457</v>
      </c>
      <c r="AW30" s="3" t="s">
        <v>458</v>
      </c>
      <c r="AX30" s="3" t="s">
        <v>458</v>
      </c>
      <c r="AY30" s="3"/>
      <c r="AZ30" s="46"/>
    </row>
    <row r="31" spans="1:52" ht="35.25" customHeight="1" x14ac:dyDescent="0.35">
      <c r="A31" s="60">
        <v>29</v>
      </c>
      <c r="B31" s="42">
        <v>43415</v>
      </c>
      <c r="C31" s="1" t="s">
        <v>88</v>
      </c>
      <c r="D31" s="6" t="s">
        <v>89</v>
      </c>
      <c r="E31" s="1" t="s">
        <v>120</v>
      </c>
      <c r="F31" s="44" t="s">
        <v>459</v>
      </c>
      <c r="G31" s="45" t="s">
        <v>114</v>
      </c>
      <c r="H31" s="2" t="s">
        <v>133</v>
      </c>
      <c r="I31" s="3" t="s">
        <v>460</v>
      </c>
      <c r="J31" s="3" t="s">
        <v>461</v>
      </c>
      <c r="K31" s="47" t="s">
        <v>462</v>
      </c>
      <c r="L31" s="48" t="s">
        <v>63</v>
      </c>
      <c r="M31" s="1" t="s">
        <v>193</v>
      </c>
      <c r="N31" s="2" t="s">
        <v>65</v>
      </c>
      <c r="O31" s="1" t="s">
        <v>463</v>
      </c>
      <c r="P31" s="2" t="s">
        <v>85</v>
      </c>
      <c r="Q31" s="1"/>
      <c r="R31" s="1"/>
      <c r="S31" s="1" t="s">
        <v>67</v>
      </c>
      <c r="T31" s="49" t="s">
        <v>67</v>
      </c>
      <c r="U31" s="45" t="s">
        <v>68</v>
      </c>
      <c r="V31" s="3"/>
      <c r="W31" s="3">
        <v>3</v>
      </c>
      <c r="X31" s="3" t="s">
        <v>464</v>
      </c>
      <c r="Y31" s="3">
        <v>1</v>
      </c>
      <c r="Z31" s="3" t="s">
        <v>465</v>
      </c>
      <c r="AA31" s="2" t="s">
        <v>117</v>
      </c>
      <c r="AB31" s="3" t="s">
        <v>145</v>
      </c>
      <c r="AC31" s="3"/>
      <c r="AD31" s="46"/>
      <c r="AE31" s="50" t="s">
        <v>82</v>
      </c>
      <c r="AF31" s="1" t="s">
        <v>466</v>
      </c>
      <c r="AG31" s="4" t="s">
        <v>83</v>
      </c>
      <c r="AH31" s="4" t="s">
        <v>138</v>
      </c>
      <c r="AI31" s="4"/>
      <c r="AJ31" s="51"/>
      <c r="AK31" s="52" t="s">
        <v>73</v>
      </c>
      <c r="AL31" s="5"/>
      <c r="AM31" s="5"/>
      <c r="AN31" s="5"/>
      <c r="AO31" s="3"/>
      <c r="AP31" s="46"/>
      <c r="AQ31" s="43"/>
      <c r="AR31" s="43" t="s">
        <v>467</v>
      </c>
      <c r="AS31" s="53" t="s">
        <v>97</v>
      </c>
      <c r="AT31" s="45" t="s">
        <v>468</v>
      </c>
      <c r="AU31" s="3" t="s">
        <v>469</v>
      </c>
      <c r="AV31" s="3" t="s">
        <v>470</v>
      </c>
      <c r="AW31" s="3"/>
      <c r="AX31" s="3"/>
      <c r="AY31" s="3"/>
      <c r="AZ31" s="46"/>
    </row>
    <row r="32" spans="1:52" ht="35.25" customHeight="1" x14ac:dyDescent="0.35">
      <c r="A32" s="60">
        <v>30</v>
      </c>
      <c r="B32" s="42">
        <v>43444</v>
      </c>
      <c r="C32" s="1" t="s">
        <v>58</v>
      </c>
      <c r="D32" s="6" t="s">
        <v>59</v>
      </c>
      <c r="E32" s="1" t="s">
        <v>60</v>
      </c>
      <c r="F32" s="44" t="s">
        <v>471</v>
      </c>
      <c r="G32" s="45" t="s">
        <v>149</v>
      </c>
      <c r="H32" s="2" t="s">
        <v>105</v>
      </c>
      <c r="I32" s="3" t="s">
        <v>472</v>
      </c>
      <c r="J32" s="3" t="s">
        <v>473</v>
      </c>
      <c r="K32" s="47" t="s">
        <v>474</v>
      </c>
      <c r="L32" s="48" t="s">
        <v>93</v>
      </c>
      <c r="M32" s="1" t="s">
        <v>172</v>
      </c>
      <c r="N32" s="2" t="s">
        <v>78</v>
      </c>
      <c r="O32" s="1" t="s">
        <v>115</v>
      </c>
      <c r="P32" s="2" t="s">
        <v>116</v>
      </c>
      <c r="Q32" s="1" t="s">
        <v>173</v>
      </c>
      <c r="R32" s="1" t="s">
        <v>115</v>
      </c>
      <c r="S32" s="1" t="s">
        <v>67</v>
      </c>
      <c r="T32" s="49" t="s">
        <v>67</v>
      </c>
      <c r="U32" s="45" t="s">
        <v>68</v>
      </c>
      <c r="V32" s="3"/>
      <c r="W32" s="3" t="s">
        <v>80</v>
      </c>
      <c r="X32" s="3"/>
      <c r="Y32" s="3">
        <v>19</v>
      </c>
      <c r="Z32" s="3" t="s">
        <v>475</v>
      </c>
      <c r="AA32" s="2" t="s">
        <v>101</v>
      </c>
      <c r="AB32" s="3" t="s">
        <v>145</v>
      </c>
      <c r="AC32" s="3"/>
      <c r="AD32" s="46"/>
      <c r="AE32" s="50" t="s">
        <v>82</v>
      </c>
      <c r="AF32" s="1" t="s">
        <v>150</v>
      </c>
      <c r="AG32" s="4" t="s">
        <v>83</v>
      </c>
      <c r="AH32" s="4" t="s">
        <v>152</v>
      </c>
      <c r="AI32" s="4" t="s">
        <v>428</v>
      </c>
      <c r="AJ32" s="51"/>
      <c r="AK32" s="52" t="s">
        <v>73</v>
      </c>
      <c r="AL32" s="5"/>
      <c r="AM32" s="5"/>
      <c r="AN32" s="5" t="s">
        <v>476</v>
      </c>
      <c r="AO32" s="3"/>
      <c r="AP32" s="46"/>
      <c r="AQ32" s="43" t="s">
        <v>477</v>
      </c>
      <c r="AR32" s="43" t="s">
        <v>478</v>
      </c>
      <c r="AS32" s="53" t="s">
        <v>97</v>
      </c>
      <c r="AT32" s="45" t="s">
        <v>479</v>
      </c>
      <c r="AU32" s="3" t="s">
        <v>480</v>
      </c>
      <c r="AV32" s="3" t="s">
        <v>481</v>
      </c>
      <c r="AW32" s="3" t="s">
        <v>482</v>
      </c>
      <c r="AX32" s="3"/>
      <c r="AY32" s="3"/>
      <c r="AZ32" s="46"/>
    </row>
    <row r="33" spans="1:52" ht="35.25" customHeight="1" x14ac:dyDescent="0.35">
      <c r="A33" s="60">
        <v>31</v>
      </c>
      <c r="B33" s="42">
        <v>43446</v>
      </c>
      <c r="C33" s="1" t="s">
        <v>58</v>
      </c>
      <c r="D33" s="6" t="s">
        <v>59</v>
      </c>
      <c r="E33" s="1" t="s">
        <v>139</v>
      </c>
      <c r="F33" s="44" t="s">
        <v>483</v>
      </c>
      <c r="G33" s="45" t="s">
        <v>149</v>
      </c>
      <c r="H33" s="2" t="s">
        <v>105</v>
      </c>
      <c r="I33" s="3" t="s">
        <v>484</v>
      </c>
      <c r="J33" s="3" t="s">
        <v>485</v>
      </c>
      <c r="K33" s="47" t="s">
        <v>486</v>
      </c>
      <c r="L33" s="48" t="s">
        <v>90</v>
      </c>
      <c r="M33" s="1" t="s">
        <v>487</v>
      </c>
      <c r="N33" s="2" t="s">
        <v>78</v>
      </c>
      <c r="O33" s="1" t="s">
        <v>94</v>
      </c>
      <c r="P33" s="2" t="s">
        <v>66</v>
      </c>
      <c r="Q33" s="1" t="s">
        <v>488</v>
      </c>
      <c r="R33" s="1"/>
      <c r="S33" s="1" t="s">
        <v>67</v>
      </c>
      <c r="T33" s="49" t="s">
        <v>67</v>
      </c>
      <c r="U33" s="45">
        <v>2</v>
      </c>
      <c r="V33" s="3" t="s">
        <v>488</v>
      </c>
      <c r="W33" s="3" t="s">
        <v>80</v>
      </c>
      <c r="X33" s="3"/>
      <c r="Y33" s="3">
        <v>1</v>
      </c>
      <c r="Z33" s="3" t="s">
        <v>489</v>
      </c>
      <c r="AA33" s="2" t="s">
        <v>99</v>
      </c>
      <c r="AB33" s="3" t="s">
        <v>145</v>
      </c>
      <c r="AC33" s="3"/>
      <c r="AD33" s="46"/>
      <c r="AE33" s="50" t="s">
        <v>82</v>
      </c>
      <c r="AF33" s="1" t="s">
        <v>490</v>
      </c>
      <c r="AG33" s="4" t="s">
        <v>83</v>
      </c>
      <c r="AH33" s="4" t="s">
        <v>152</v>
      </c>
      <c r="AI33" s="4"/>
      <c r="AJ33" s="51"/>
      <c r="AK33" s="52" t="s">
        <v>73</v>
      </c>
      <c r="AL33" s="5"/>
      <c r="AM33" s="5"/>
      <c r="AN33" s="5"/>
      <c r="AO33" s="3"/>
      <c r="AP33" s="46"/>
      <c r="AQ33" s="43"/>
      <c r="AR33" s="43" t="s">
        <v>491</v>
      </c>
      <c r="AS33" s="53" t="s">
        <v>74</v>
      </c>
      <c r="AT33" s="45" t="s">
        <v>177</v>
      </c>
      <c r="AU33" s="3" t="s">
        <v>492</v>
      </c>
      <c r="AV33" s="3" t="s">
        <v>493</v>
      </c>
      <c r="AW33" s="3" t="s">
        <v>494</v>
      </c>
      <c r="AX33" s="3"/>
      <c r="AY33" s="3"/>
      <c r="AZ33" s="46"/>
    </row>
    <row r="34" spans="1:52" ht="23.15" customHeight="1" x14ac:dyDescent="0.35"/>
  </sheetData>
  <autoFilter ref="A2:BV33"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3" zoomScale="80" zoomScaleNormal="80" workbookViewId="0">
      <selection activeCell="J323" sqref="J323"/>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526</v>
      </c>
      <c r="C2" s="93"/>
      <c r="D2" s="93"/>
      <c r="E2" s="93"/>
      <c r="F2" s="93"/>
      <c r="G2" s="94"/>
    </row>
    <row r="3" spans="1:7" ht="25" customHeight="1" thickBot="1" x14ac:dyDescent="0.4">
      <c r="A3" s="15" t="s">
        <v>50</v>
      </c>
      <c r="B3" s="95" t="s">
        <v>497</v>
      </c>
      <c r="C3" s="96"/>
      <c r="D3" s="96"/>
      <c r="E3" s="96"/>
      <c r="F3" s="96"/>
      <c r="G3" s="97"/>
    </row>
    <row r="4" spans="1:7" ht="34.5" customHeight="1" thickBot="1" x14ac:dyDescent="0.4">
      <c r="A4" s="16"/>
      <c r="B4" s="21"/>
      <c r="C4" s="10" t="s">
        <v>84</v>
      </c>
      <c r="D4" s="63" t="s">
        <v>74</v>
      </c>
      <c r="E4" s="63" t="s">
        <v>97</v>
      </c>
      <c r="F4" s="24" t="s">
        <v>155</v>
      </c>
      <c r="G4" s="27" t="s">
        <v>495</v>
      </c>
    </row>
    <row r="5" spans="1:7" ht="25" customHeight="1" x14ac:dyDescent="0.35">
      <c r="A5" s="16"/>
      <c r="B5" s="12" t="s">
        <v>62</v>
      </c>
      <c r="C5" s="22">
        <f>COUNTIFS(Data!$AS:$AS,C$4,Data!$H:$H,$B5)</f>
        <v>0</v>
      </c>
      <c r="D5" s="23">
        <f>COUNTIFS(Data!$AS:$AS,D$4,Data!$H:$H,$B5)</f>
        <v>1</v>
      </c>
      <c r="E5" s="23">
        <f>COUNTIFS(Data!$AS:$AS,E$4,Data!$H:$H,$B5)</f>
        <v>0</v>
      </c>
      <c r="F5" s="25">
        <f>COUNTIFS(Data!$AS:$AS,F$4,Data!$H:$H,$B5)</f>
        <v>0</v>
      </c>
      <c r="G5" s="13">
        <f t="shared" ref="G5:G17" si="0">SUM(C5:F5)</f>
        <v>1</v>
      </c>
    </row>
    <row r="6" spans="1:7" ht="25" customHeight="1" x14ac:dyDescent="0.35">
      <c r="A6" s="16"/>
      <c r="B6" s="12" t="s">
        <v>133</v>
      </c>
      <c r="C6" s="20">
        <f>COUNTIFS(Data!$AS:$AS,C$4,Data!$H:$H,$B6)</f>
        <v>1</v>
      </c>
      <c r="D6" s="8">
        <f>COUNTIFS(Data!$AS:$AS,D$4,Data!$H:$H,$B6)</f>
        <v>0</v>
      </c>
      <c r="E6" s="8">
        <f>COUNTIFS(Data!$AS:$AS,E$4,Data!$H:$H,$B6)</f>
        <v>1</v>
      </c>
      <c r="F6" s="26">
        <f>COUNTIFS(Data!$AS:$AS,F$4,Data!$H:$H,$B6)</f>
        <v>0</v>
      </c>
      <c r="G6" s="13">
        <f t="shared" si="0"/>
        <v>2</v>
      </c>
    </row>
    <row r="7" spans="1:7" ht="25" customHeight="1" x14ac:dyDescent="0.35">
      <c r="A7" s="16"/>
      <c r="B7" s="12" t="s">
        <v>105</v>
      </c>
      <c r="C7" s="20">
        <f>COUNTIFS(Data!$AS:$AS,C$4,Data!$H:$H,$B7)</f>
        <v>1</v>
      </c>
      <c r="D7" s="8">
        <f>COUNTIFS(Data!$AS:$AS,D$4,Data!$H:$H,$B7)</f>
        <v>8</v>
      </c>
      <c r="E7" s="8">
        <f>COUNTIFS(Data!$AS:$AS,E$4,Data!$H:$H,$B7)</f>
        <v>2</v>
      </c>
      <c r="F7" s="26">
        <f>COUNTIFS(Data!$AS:$AS,F$4,Data!$H:$H,$B7)</f>
        <v>0</v>
      </c>
      <c r="G7" s="13">
        <f t="shared" si="0"/>
        <v>11</v>
      </c>
    </row>
    <row r="8" spans="1:7" ht="25" customHeight="1" x14ac:dyDescent="0.35">
      <c r="A8" s="16"/>
      <c r="B8" s="12" t="s">
        <v>98</v>
      </c>
      <c r="C8" s="20">
        <f>COUNTIFS(Data!$AS:$AS,C$4,Data!$H:$H,$B8)</f>
        <v>0</v>
      </c>
      <c r="D8" s="8">
        <f>COUNTIFS(Data!$AS:$AS,D$4,Data!$H:$H,$B8)</f>
        <v>2</v>
      </c>
      <c r="E8" s="8">
        <f>COUNTIFS(Data!$AS:$AS,E$4,Data!$H:$H,$B8)</f>
        <v>3</v>
      </c>
      <c r="F8" s="26">
        <f>COUNTIFS(Data!$AS:$AS,F$4,Data!$H:$H,$B8)</f>
        <v>0</v>
      </c>
      <c r="G8" s="13">
        <f t="shared" si="0"/>
        <v>5</v>
      </c>
    </row>
    <row r="9" spans="1:7" ht="25" customHeight="1" x14ac:dyDescent="0.35">
      <c r="A9" s="16"/>
      <c r="B9" s="12" t="s">
        <v>174</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77</v>
      </c>
      <c r="C10" s="20">
        <f>COUNTIFS(Data!$AS:$AS,C$4,Data!$H:$H,$B10)</f>
        <v>0</v>
      </c>
      <c r="D10" s="8">
        <f>COUNTIFS(Data!$AS:$AS,D$4,Data!$H:$H,$B10)</f>
        <v>2</v>
      </c>
      <c r="E10" s="8">
        <f>COUNTIFS(Data!$AS:$AS,E$4,Data!$H:$H,$B10)</f>
        <v>0</v>
      </c>
      <c r="F10" s="26">
        <f>COUNTIFS(Data!$AS:$AS,F$4,Data!$H:$H,$B10)</f>
        <v>0</v>
      </c>
      <c r="G10" s="13">
        <f t="shared" si="0"/>
        <v>2</v>
      </c>
    </row>
    <row r="11" spans="1:7" ht="25" customHeight="1" x14ac:dyDescent="0.35">
      <c r="A11" s="16"/>
      <c r="B11" s="12" t="s">
        <v>178</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128</v>
      </c>
      <c r="C12" s="20">
        <f>COUNTIFS(Data!$AS:$AS,C$4,Data!$H:$H,$B12)</f>
        <v>0</v>
      </c>
      <c r="D12" s="8">
        <f>COUNTIFS(Data!$AS:$AS,D$4,Data!$H:$H,$B12)</f>
        <v>0</v>
      </c>
      <c r="E12" s="8">
        <f>COUNTIFS(Data!$AS:$AS,E$4,Data!$H:$H,$B12)</f>
        <v>6</v>
      </c>
      <c r="F12" s="26">
        <f>COUNTIFS(Data!$AS:$AS,F$4,Data!$H:$H,$B12)</f>
        <v>0</v>
      </c>
      <c r="G12" s="13">
        <f t="shared" si="0"/>
        <v>6</v>
      </c>
    </row>
    <row r="13" spans="1:7" ht="25" customHeight="1" x14ac:dyDescent="0.35">
      <c r="A13" s="16"/>
      <c r="B13" s="12" t="s">
        <v>199</v>
      </c>
      <c r="C13" s="20">
        <f>COUNTIFS(Data!$AS:$AS,C$4,Data!$H:$H,$B13)</f>
        <v>0</v>
      </c>
      <c r="D13" s="8">
        <f>COUNTIFS(Data!$AS:$AS,D$4,Data!$H:$H,$B13)</f>
        <v>0</v>
      </c>
      <c r="E13" s="8">
        <f>COUNTIFS(Data!$AS:$AS,E$4,Data!$H:$H,$B13)</f>
        <v>2</v>
      </c>
      <c r="F13" s="26">
        <f>COUNTIFS(Data!$AS:$AS,F$4,Data!$H:$H,$B13)</f>
        <v>0</v>
      </c>
      <c r="G13" s="13">
        <f t="shared" si="0"/>
        <v>2</v>
      </c>
    </row>
    <row r="14" spans="1:7" ht="25" customHeight="1" x14ac:dyDescent="0.35">
      <c r="A14" s="16"/>
      <c r="B14" s="12" t="s">
        <v>92</v>
      </c>
      <c r="C14" s="20">
        <f>COUNTIFS(Data!$AS:$AS,C$4,Data!$H:$H,$B14)</f>
        <v>0</v>
      </c>
      <c r="D14" s="8">
        <f>COUNTIFS(Data!$AS:$AS,D$4,Data!$H:$H,$B14)</f>
        <v>0</v>
      </c>
      <c r="E14" s="8">
        <f>COUNTIFS(Data!$AS:$AS,E$4,Data!$H:$H,$B14)</f>
        <v>0</v>
      </c>
      <c r="F14" s="26">
        <f>COUNTIFS(Data!$AS:$AS,F$4,Data!$H:$H,$B14)</f>
        <v>0</v>
      </c>
      <c r="G14" s="13">
        <f t="shared" si="0"/>
        <v>0</v>
      </c>
    </row>
    <row r="15" spans="1:7" ht="25" customHeight="1" x14ac:dyDescent="0.35">
      <c r="A15" s="16"/>
      <c r="B15" s="12" t="s">
        <v>166</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140</v>
      </c>
      <c r="C16" s="29">
        <f>COUNTIFS(Data!$AS:$AS,C$4,Data!$H:$H,$B16)</f>
        <v>0</v>
      </c>
      <c r="D16" s="9">
        <f>COUNTIFS(Data!$AS:$AS,D$4,Data!$H:$H,$B16)</f>
        <v>0</v>
      </c>
      <c r="E16" s="9">
        <f>COUNTIFS(Data!$AS:$AS,E$4,Data!$H:$H,$B16)</f>
        <v>2</v>
      </c>
      <c r="F16" s="30">
        <f>COUNTIFS(Data!$AS:$AS,F$4,Data!$H:$H,$B16)</f>
        <v>0</v>
      </c>
      <c r="G16" s="31">
        <f t="shared" si="0"/>
        <v>2</v>
      </c>
    </row>
    <row r="17" spans="1:7" ht="25" customHeight="1" thickBot="1" x14ac:dyDescent="0.4">
      <c r="A17" s="16"/>
      <c r="B17" s="62" t="s">
        <v>495</v>
      </c>
      <c r="C17" s="61">
        <f>SUM(C5:C16)</f>
        <v>2</v>
      </c>
      <c r="D17" s="61">
        <f>SUM(D5:D16)</f>
        <v>13</v>
      </c>
      <c r="E17" s="61">
        <f>SUM(E5:E16)</f>
        <v>16</v>
      </c>
      <c r="F17" s="61">
        <f>SUM(F5:F16)</f>
        <v>0</v>
      </c>
      <c r="G17" s="32">
        <f t="shared" si="0"/>
        <v>31</v>
      </c>
    </row>
    <row r="18" spans="1:7" ht="39" customHeight="1" thickBot="1" x14ac:dyDescent="0.4">
      <c r="A18" s="16"/>
      <c r="B18" s="98" t="s">
        <v>496</v>
      </c>
      <c r="C18" s="99"/>
      <c r="D18" s="99"/>
      <c r="E18" s="99"/>
      <c r="F18" s="99"/>
      <c r="G18" s="100"/>
    </row>
    <row r="19" spans="1:7" ht="25" customHeight="1" thickBot="1" x14ac:dyDescent="0.4"/>
    <row r="20" spans="1:7" ht="25" customHeight="1" thickBot="1" x14ac:dyDescent="0.4">
      <c r="A20" s="15">
        <v>2</v>
      </c>
      <c r="B20" s="92" t="s">
        <v>526</v>
      </c>
      <c r="C20" s="93"/>
      <c r="D20" s="93"/>
      <c r="E20" s="93"/>
      <c r="F20" s="94"/>
    </row>
    <row r="21" spans="1:7" ht="25" customHeight="1" thickBot="1" x14ac:dyDescent="0.4">
      <c r="A21" s="15" t="s">
        <v>13</v>
      </c>
      <c r="B21" s="95" t="s">
        <v>498</v>
      </c>
      <c r="C21" s="96"/>
      <c r="D21" s="96"/>
      <c r="E21" s="96"/>
      <c r="F21" s="97"/>
    </row>
    <row r="22" spans="1:7" ht="36" customHeight="1" thickBot="1" x14ac:dyDescent="0.4">
      <c r="A22" s="16"/>
      <c r="B22" s="21"/>
      <c r="C22" s="10" t="s">
        <v>63</v>
      </c>
      <c r="D22" s="11" t="s">
        <v>93</v>
      </c>
      <c r="E22" s="37" t="s">
        <v>90</v>
      </c>
      <c r="F22" s="27" t="s">
        <v>495</v>
      </c>
    </row>
    <row r="23" spans="1:7" ht="19.5" customHeight="1" x14ac:dyDescent="0.35">
      <c r="A23" s="16"/>
      <c r="B23" s="12" t="s">
        <v>88</v>
      </c>
      <c r="C23" s="22">
        <f>COUNTIFS(Data!$L:$L,C$22,Data!$C:$C,$B23)</f>
        <v>2</v>
      </c>
      <c r="D23" s="23">
        <f>COUNTIFS(Data!$L:$L,D$22,Data!$C:$C,$B23)</f>
        <v>0</v>
      </c>
      <c r="E23" s="25">
        <f>COUNTIFS(Data!$L:$L,E$22,Data!$C:$C,$B23)</f>
        <v>0</v>
      </c>
      <c r="F23" s="13">
        <f t="shared" ref="F23:F50" si="1">SUM(C23:E23)</f>
        <v>2</v>
      </c>
    </row>
    <row r="24" spans="1:7" ht="19.5" customHeight="1" x14ac:dyDescent="0.35">
      <c r="A24" s="16"/>
      <c r="B24" s="12" t="s">
        <v>106</v>
      </c>
      <c r="C24" s="20">
        <f>COUNTIFS(Data!$L:$L,C$22,Data!$C:$C,$B24)</f>
        <v>0</v>
      </c>
      <c r="D24" s="8">
        <f>COUNTIFS(Data!$L:$L,D$22,Data!$C:$C,$B24)</f>
        <v>1</v>
      </c>
      <c r="E24" s="26">
        <f>COUNTIFS(Data!$L:$L,E$22,Data!$C:$C,$B24)</f>
        <v>0</v>
      </c>
      <c r="F24" s="13">
        <f t="shared" si="1"/>
        <v>1</v>
      </c>
    </row>
    <row r="25" spans="1:7" ht="19.5" customHeight="1" x14ac:dyDescent="0.35">
      <c r="A25" s="16"/>
      <c r="B25" s="12" t="s">
        <v>96</v>
      </c>
      <c r="C25" s="20">
        <f>COUNTIFS(Data!$L:$L,C$22,Data!$C:$C,$B25)</f>
        <v>0</v>
      </c>
      <c r="D25" s="8">
        <f>COUNTIFS(Data!$L:$L,D$22,Data!$C:$C,$B25)</f>
        <v>0</v>
      </c>
      <c r="E25" s="26">
        <f>COUNTIFS(Data!$L:$L,E$22,Data!$C:$C,$B25)</f>
        <v>0</v>
      </c>
      <c r="F25" s="13">
        <f t="shared" si="1"/>
        <v>0</v>
      </c>
    </row>
    <row r="26" spans="1:7" ht="19.5" customHeight="1" x14ac:dyDescent="0.35">
      <c r="A26" s="16"/>
      <c r="B26" s="12" t="s">
        <v>104</v>
      </c>
      <c r="C26" s="20">
        <f>COUNTIFS(Data!$L:$L,C$22,Data!$C:$C,$B26)</f>
        <v>0</v>
      </c>
      <c r="D26" s="8">
        <f>COUNTIFS(Data!$L:$L,D$22,Data!$C:$C,$B26)</f>
        <v>1</v>
      </c>
      <c r="E26" s="26">
        <f>COUNTIFS(Data!$L:$L,E$22,Data!$C:$C,$B26)</f>
        <v>0</v>
      </c>
      <c r="F26" s="13">
        <f t="shared" si="1"/>
        <v>1</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122</v>
      </c>
      <c r="C28" s="20">
        <f>COUNTIFS(Data!$L:$L,C$22,Data!$C:$C,$B28)</f>
        <v>0</v>
      </c>
      <c r="D28" s="8">
        <f>COUNTIFS(Data!$L:$L,D$22,Data!$C:$C,$B28)</f>
        <v>0</v>
      </c>
      <c r="E28" s="26">
        <f>COUNTIFS(Data!$L:$L,E$22,Data!$C:$C,$B28)</f>
        <v>0</v>
      </c>
      <c r="F28" s="13">
        <f t="shared" si="1"/>
        <v>0</v>
      </c>
    </row>
    <row r="29" spans="1:7" ht="19.5" customHeight="1" x14ac:dyDescent="0.35">
      <c r="A29" s="16"/>
      <c r="B29" s="12" t="s">
        <v>134</v>
      </c>
      <c r="C29" s="20">
        <f>COUNTIFS(Data!$L:$L,C$22,Data!$C:$C,$B29)</f>
        <v>0</v>
      </c>
      <c r="D29" s="8">
        <f>COUNTIFS(Data!$L:$L,D$22,Data!$C:$C,$B29)</f>
        <v>0</v>
      </c>
      <c r="E29" s="26">
        <f>COUNTIFS(Data!$L:$L,E$22,Data!$C:$C,$B29)</f>
        <v>0</v>
      </c>
      <c r="F29" s="13">
        <f t="shared" si="1"/>
        <v>0</v>
      </c>
    </row>
    <row r="30" spans="1:7" ht="19.5" customHeight="1" x14ac:dyDescent="0.35">
      <c r="A30" s="16"/>
      <c r="B30" s="12" t="s">
        <v>137</v>
      </c>
      <c r="C30" s="20">
        <f>COUNTIFS(Data!$L:$L,C$22,Data!$C:$C,$B30)</f>
        <v>0</v>
      </c>
      <c r="D30" s="8">
        <f>COUNTIFS(Data!$L:$L,D$22,Data!$C:$C,$B30)</f>
        <v>0</v>
      </c>
      <c r="E30" s="26">
        <f>COUNTIFS(Data!$L:$L,E$22,Data!$C:$C,$B30)</f>
        <v>0</v>
      </c>
      <c r="F30" s="13">
        <f t="shared" si="1"/>
        <v>0</v>
      </c>
    </row>
    <row r="31" spans="1:7" ht="19.5" customHeight="1" x14ac:dyDescent="0.35">
      <c r="A31" s="16"/>
      <c r="B31" s="12" t="s">
        <v>86</v>
      </c>
      <c r="C31" s="20">
        <f>COUNTIFS(Data!$L:$L,C$22,Data!$C:$C,$B31)</f>
        <v>2</v>
      </c>
      <c r="D31" s="8">
        <f>COUNTIFS(Data!$L:$L,D$22,Data!$C:$C,$B31)</f>
        <v>1</v>
      </c>
      <c r="E31" s="26">
        <f>COUNTIFS(Data!$L:$L,E$22,Data!$C:$C,$B31)</f>
        <v>0</v>
      </c>
      <c r="F31" s="13">
        <f t="shared" si="1"/>
        <v>3</v>
      </c>
    </row>
    <row r="32" spans="1:7" ht="19.5" customHeight="1" x14ac:dyDescent="0.35">
      <c r="A32" s="16"/>
      <c r="B32" s="12" t="s">
        <v>111</v>
      </c>
      <c r="C32" s="20">
        <f>COUNTIFS(Data!$L:$L,C$22,Data!$C:$C,$B32)</f>
        <v>0</v>
      </c>
      <c r="D32" s="8">
        <f>COUNTIFS(Data!$L:$L,D$22,Data!$C:$C,$B32)</f>
        <v>0</v>
      </c>
      <c r="E32" s="26">
        <f>COUNTIFS(Data!$L:$L,E$22,Data!$C:$C,$B32)</f>
        <v>0</v>
      </c>
      <c r="F32" s="13">
        <f t="shared" si="1"/>
        <v>0</v>
      </c>
    </row>
    <row r="33" spans="1:6" ht="19.5" customHeight="1" x14ac:dyDescent="0.35">
      <c r="A33" s="16"/>
      <c r="B33" s="12" t="s">
        <v>183</v>
      </c>
      <c r="C33" s="20">
        <f>COUNTIFS(Data!$L:$L,C$22,Data!$C:$C,$B33)</f>
        <v>0</v>
      </c>
      <c r="D33" s="8">
        <f>COUNTIFS(Data!$L:$L,D$22,Data!$C:$C,$B33)</f>
        <v>0</v>
      </c>
      <c r="E33" s="26">
        <f>COUNTIFS(Data!$L:$L,E$22,Data!$C:$C,$B33)</f>
        <v>0</v>
      </c>
      <c r="F33" s="13">
        <f t="shared" si="1"/>
        <v>0</v>
      </c>
    </row>
    <row r="34" spans="1:6" ht="19.5" customHeight="1" x14ac:dyDescent="0.35">
      <c r="A34" s="16"/>
      <c r="B34" s="12" t="s">
        <v>180</v>
      </c>
      <c r="C34" s="20">
        <f>COUNTIFS(Data!$L:$L,C$22,Data!$C:$C,$B34)</f>
        <v>0</v>
      </c>
      <c r="D34" s="8">
        <f>COUNTIFS(Data!$L:$L,D$22,Data!$C:$C,$B34)</f>
        <v>0</v>
      </c>
      <c r="E34" s="26">
        <f>COUNTIFS(Data!$L:$L,E$22,Data!$C:$C,$B34)</f>
        <v>0</v>
      </c>
      <c r="F34" s="13">
        <f t="shared" si="1"/>
        <v>0</v>
      </c>
    </row>
    <row r="35" spans="1:6" ht="19.5" customHeight="1" x14ac:dyDescent="0.35">
      <c r="A35" s="16"/>
      <c r="B35" s="12" t="s">
        <v>157</v>
      </c>
      <c r="C35" s="20">
        <f>COUNTIFS(Data!$L:$L,C$22,Data!$C:$C,$B35)</f>
        <v>0</v>
      </c>
      <c r="D35" s="8">
        <f>COUNTIFS(Data!$L:$L,D$22,Data!$C:$C,$B35)</f>
        <v>0</v>
      </c>
      <c r="E35" s="26">
        <f>COUNTIFS(Data!$L:$L,E$22,Data!$C:$C,$B35)</f>
        <v>0</v>
      </c>
      <c r="F35" s="13">
        <f t="shared" si="1"/>
        <v>0</v>
      </c>
    </row>
    <row r="36" spans="1:6" ht="19.5" customHeight="1" x14ac:dyDescent="0.35">
      <c r="A36" s="16"/>
      <c r="B36" s="12" t="s">
        <v>184</v>
      </c>
      <c r="C36" s="20">
        <f>COUNTIFS(Data!$L:$L,C$22,Data!$C:$C,$B36)</f>
        <v>0</v>
      </c>
      <c r="D36" s="8">
        <f>COUNTIFS(Data!$L:$L,D$22,Data!$C:$C,$B36)</f>
        <v>0</v>
      </c>
      <c r="E36" s="26">
        <f>COUNTIFS(Data!$L:$L,E$22,Data!$C:$C,$B36)</f>
        <v>0</v>
      </c>
      <c r="F36" s="13">
        <f t="shared" si="1"/>
        <v>0</v>
      </c>
    </row>
    <row r="37" spans="1:6" ht="19.5" customHeight="1" x14ac:dyDescent="0.35">
      <c r="A37" s="16"/>
      <c r="B37" s="12" t="s">
        <v>100</v>
      </c>
      <c r="C37" s="20">
        <f>COUNTIFS(Data!$L:$L,C$22,Data!$C:$C,$B37)</f>
        <v>0</v>
      </c>
      <c r="D37" s="8">
        <f>COUNTIFS(Data!$L:$L,D$22,Data!$C:$C,$B37)</f>
        <v>0</v>
      </c>
      <c r="E37" s="26">
        <f>COUNTIFS(Data!$L:$L,E$22,Data!$C:$C,$B37)</f>
        <v>0</v>
      </c>
      <c r="F37" s="13">
        <f t="shared" si="1"/>
        <v>0</v>
      </c>
    </row>
    <row r="38" spans="1:6" ht="19.5" customHeight="1" x14ac:dyDescent="0.35">
      <c r="A38" s="16"/>
      <c r="B38" s="12" t="s">
        <v>109</v>
      </c>
      <c r="C38" s="20">
        <f>COUNTIFS(Data!$L:$L,C$22,Data!$C:$C,$B38)</f>
        <v>3</v>
      </c>
      <c r="D38" s="8">
        <f>COUNTIFS(Data!$L:$L,D$22,Data!$C:$C,$B38)</f>
        <v>1</v>
      </c>
      <c r="E38" s="26">
        <f>COUNTIFS(Data!$L:$L,E$22,Data!$C:$C,$B38)</f>
        <v>0</v>
      </c>
      <c r="F38" s="13">
        <f t="shared" si="1"/>
        <v>4</v>
      </c>
    </row>
    <row r="39" spans="1:6" ht="19.5" customHeight="1" x14ac:dyDescent="0.35">
      <c r="A39" s="16"/>
      <c r="B39" s="12" t="s">
        <v>58</v>
      </c>
      <c r="C39" s="20">
        <f>COUNTIFS(Data!$L:$L,C$22,Data!$C:$C,$B39)</f>
        <v>4</v>
      </c>
      <c r="D39" s="8">
        <f>COUNTIFS(Data!$L:$L,D$22,Data!$C:$C,$B39)</f>
        <v>2</v>
      </c>
      <c r="E39" s="26">
        <f>COUNTIFS(Data!$L:$L,E$22,Data!$C:$C,$B39)</f>
        <v>3</v>
      </c>
      <c r="F39" s="13">
        <f t="shared" si="1"/>
        <v>9</v>
      </c>
    </row>
    <row r="40" spans="1:6" ht="19.5" customHeight="1" x14ac:dyDescent="0.35">
      <c r="A40" s="16"/>
      <c r="B40" s="12" t="s">
        <v>126</v>
      </c>
      <c r="C40" s="20">
        <f>COUNTIFS(Data!$L:$L,C$22,Data!$C:$C,$B40)</f>
        <v>2</v>
      </c>
      <c r="D40" s="8">
        <f>COUNTIFS(Data!$L:$L,D$22,Data!$C:$C,$B40)</f>
        <v>0</v>
      </c>
      <c r="E40" s="26">
        <f>COUNTIFS(Data!$L:$L,E$22,Data!$C:$C,$B40)</f>
        <v>0</v>
      </c>
      <c r="F40" s="13">
        <f t="shared" si="1"/>
        <v>2</v>
      </c>
    </row>
    <row r="41" spans="1:6" ht="19.5" customHeight="1" x14ac:dyDescent="0.35">
      <c r="A41" s="16"/>
      <c r="B41" s="12" t="s">
        <v>130</v>
      </c>
      <c r="C41" s="20">
        <f>COUNTIFS(Data!$L:$L,C$22,Data!$C:$C,$B41)</f>
        <v>4</v>
      </c>
      <c r="D41" s="8">
        <f>COUNTIFS(Data!$L:$L,D$22,Data!$C:$C,$B41)</f>
        <v>0</v>
      </c>
      <c r="E41" s="26">
        <f>COUNTIFS(Data!$L:$L,E$22,Data!$C:$C,$B41)</f>
        <v>0</v>
      </c>
      <c r="F41" s="13">
        <f t="shared" si="1"/>
        <v>4</v>
      </c>
    </row>
    <row r="42" spans="1:6" ht="19.5" customHeight="1" x14ac:dyDescent="0.35">
      <c r="A42" s="16"/>
      <c r="B42" s="12" t="s">
        <v>108</v>
      </c>
      <c r="C42" s="20">
        <f>COUNTIFS(Data!$L:$L,C$22,Data!$C:$C,$B42)</f>
        <v>1</v>
      </c>
      <c r="D42" s="8">
        <f>COUNTIFS(Data!$L:$L,D$22,Data!$C:$C,$B42)</f>
        <v>0</v>
      </c>
      <c r="E42" s="26">
        <f>COUNTIFS(Data!$L:$L,E$22,Data!$C:$C,$B42)</f>
        <v>0</v>
      </c>
      <c r="F42" s="13">
        <f t="shared" si="1"/>
        <v>1</v>
      </c>
    </row>
    <row r="43" spans="1:6" ht="19.5" customHeight="1" x14ac:dyDescent="0.35">
      <c r="A43" s="16"/>
      <c r="B43" s="12" t="s">
        <v>121</v>
      </c>
      <c r="C43" s="20">
        <f>COUNTIFS(Data!$L:$L,C$22,Data!$C:$C,$B43)</f>
        <v>0</v>
      </c>
      <c r="D43" s="8">
        <f>COUNTIFS(Data!$L:$L,D$22,Data!$C:$C,$B43)</f>
        <v>2</v>
      </c>
      <c r="E43" s="26">
        <f>COUNTIFS(Data!$L:$L,E$22,Data!$C:$C,$B43)</f>
        <v>0</v>
      </c>
      <c r="F43" s="13">
        <f t="shared" si="1"/>
        <v>2</v>
      </c>
    </row>
    <row r="44" spans="1:6" ht="19.5" customHeight="1" x14ac:dyDescent="0.35">
      <c r="A44" s="16"/>
      <c r="B44" s="12" t="s">
        <v>160</v>
      </c>
      <c r="C44" s="20">
        <f>COUNTIFS(Data!$L:$L,C$22,Data!$C:$C,$B44)</f>
        <v>1</v>
      </c>
      <c r="D44" s="8">
        <f>COUNTIFS(Data!$L:$L,D$22,Data!$C:$C,$B44)</f>
        <v>0</v>
      </c>
      <c r="E44" s="26">
        <f>COUNTIFS(Data!$L:$L,E$22,Data!$C:$C,$B44)</f>
        <v>0</v>
      </c>
      <c r="F44" s="13">
        <f t="shared" si="1"/>
        <v>1</v>
      </c>
    </row>
    <row r="45" spans="1:6" ht="19.5" customHeight="1" x14ac:dyDescent="0.35">
      <c r="A45" s="16"/>
      <c r="B45" s="12" t="s">
        <v>144</v>
      </c>
      <c r="C45" s="20">
        <f>COUNTIFS(Data!$L:$L,C$22,Data!$C:$C,$B45)</f>
        <v>1</v>
      </c>
      <c r="D45" s="8">
        <f>COUNTIFS(Data!$L:$L,D$22,Data!$C:$C,$B45)</f>
        <v>0</v>
      </c>
      <c r="E45" s="26">
        <f>COUNTIFS(Data!$L:$L,E$22,Data!$C:$C,$B45)</f>
        <v>0</v>
      </c>
      <c r="F45" s="13">
        <f t="shared" si="1"/>
        <v>1</v>
      </c>
    </row>
    <row r="46" spans="1:6" ht="19.5" customHeight="1" x14ac:dyDescent="0.35">
      <c r="A46" s="16"/>
      <c r="B46" s="12" t="s">
        <v>187</v>
      </c>
      <c r="C46" s="20">
        <f>COUNTIFS(Data!$L:$L,C$22,Data!$C:$C,$B46)</f>
        <v>0</v>
      </c>
      <c r="D46" s="8">
        <f>COUNTIFS(Data!$L:$L,D$22,Data!$C:$C,$B46)</f>
        <v>0</v>
      </c>
      <c r="E46" s="26">
        <f>COUNTIFS(Data!$L:$L,E$22,Data!$C:$C,$B46)</f>
        <v>0</v>
      </c>
      <c r="F46" s="13">
        <f t="shared" si="1"/>
        <v>0</v>
      </c>
    </row>
    <row r="47" spans="1:6" ht="19.5" customHeight="1" x14ac:dyDescent="0.35">
      <c r="A47" s="16"/>
      <c r="B47" s="12" t="s">
        <v>142</v>
      </c>
      <c r="C47" s="20">
        <f>COUNTIFS(Data!$L:$L,C$22,Data!$C:$C,$B47)</f>
        <v>0</v>
      </c>
      <c r="D47" s="8">
        <f>COUNTIFS(Data!$L:$L,D$22,Data!$C:$C,$B47)</f>
        <v>0</v>
      </c>
      <c r="E47" s="26">
        <f>COUNTIFS(Data!$L:$L,E$22,Data!$C:$C,$B47)</f>
        <v>0</v>
      </c>
      <c r="F47" s="13">
        <f t="shared" si="1"/>
        <v>0</v>
      </c>
    </row>
    <row r="48" spans="1:6" ht="19.5" customHeight="1" x14ac:dyDescent="0.35">
      <c r="A48" s="16"/>
      <c r="B48" s="12" t="s">
        <v>524</v>
      </c>
      <c r="C48" s="20">
        <f>COUNTIFS(Data!$L:$L,C$22,Data!$C:$C,$B48)</f>
        <v>0</v>
      </c>
      <c r="D48" s="8">
        <f>COUNTIFS(Data!$L:$L,D$22,Data!$C:$C,$B48)</f>
        <v>0</v>
      </c>
      <c r="E48" s="26">
        <f>COUNTIFS(Data!$L:$L,E$22,Data!$C:$C,$B48)</f>
        <v>0</v>
      </c>
      <c r="F48" s="13">
        <f t="shared" si="1"/>
        <v>0</v>
      </c>
    </row>
    <row r="49" spans="1:6" ht="19.5" customHeight="1" thickBot="1" x14ac:dyDescent="0.4">
      <c r="A49" s="16"/>
      <c r="B49" s="28" t="s">
        <v>525</v>
      </c>
      <c r="C49" s="29">
        <f>COUNTIFS(Data!$L:$L,C$22,Data!$C:$C,$B49)</f>
        <v>0</v>
      </c>
      <c r="D49" s="9">
        <f>COUNTIFS(Data!$L:$L,D$22,Data!$C:$C,$B49)</f>
        <v>0</v>
      </c>
      <c r="E49" s="30">
        <f>COUNTIFS(Data!$L:$L,E$22,Data!$C:$C,$B49)</f>
        <v>0</v>
      </c>
      <c r="F49" s="31">
        <f t="shared" si="1"/>
        <v>0</v>
      </c>
    </row>
    <row r="50" spans="1:6" ht="25" customHeight="1" thickBot="1" x14ac:dyDescent="0.4">
      <c r="A50" s="16"/>
      <c r="B50" s="62" t="s">
        <v>495</v>
      </c>
      <c r="C50" s="61">
        <f>SUM(C23:C49)</f>
        <v>20</v>
      </c>
      <c r="D50" s="61">
        <f>SUM(D23:D49)</f>
        <v>8</v>
      </c>
      <c r="E50" s="61">
        <f>SUM(E23:E49)</f>
        <v>3</v>
      </c>
      <c r="F50" s="32">
        <f t="shared" si="1"/>
        <v>31</v>
      </c>
    </row>
    <row r="51" spans="1:6" ht="34.5" customHeight="1" thickBot="1" x14ac:dyDescent="0.4">
      <c r="A51" s="16"/>
      <c r="B51" s="98" t="s">
        <v>496</v>
      </c>
      <c r="C51" s="99"/>
      <c r="D51" s="99"/>
      <c r="E51" s="99"/>
      <c r="F51" s="100"/>
    </row>
    <row r="52" spans="1:6" ht="25" customHeight="1" thickBot="1" x14ac:dyDescent="0.4"/>
    <row r="53" spans="1:6" ht="25" customHeight="1" thickBot="1" x14ac:dyDescent="0.4">
      <c r="A53" s="15">
        <v>3</v>
      </c>
      <c r="B53" s="92" t="s">
        <v>526</v>
      </c>
      <c r="C53" s="93"/>
      <c r="D53" s="93"/>
      <c r="E53" s="93"/>
      <c r="F53" s="94"/>
    </row>
    <row r="54" spans="1:6" ht="25" customHeight="1" thickBot="1" x14ac:dyDescent="0.4">
      <c r="A54" s="15" t="s">
        <v>13</v>
      </c>
      <c r="B54" s="95" t="s">
        <v>499</v>
      </c>
      <c r="C54" s="96"/>
      <c r="D54" s="96"/>
      <c r="E54" s="96"/>
      <c r="F54" s="97"/>
    </row>
    <row r="55" spans="1:6" ht="25" customHeight="1" thickBot="1" x14ac:dyDescent="0.4">
      <c r="A55" s="16"/>
      <c r="B55" s="21"/>
      <c r="C55" s="10" t="s">
        <v>65</v>
      </c>
      <c r="D55" s="11" t="s">
        <v>78</v>
      </c>
      <c r="E55" s="37" t="s">
        <v>162</v>
      </c>
      <c r="F55" s="27" t="s">
        <v>495</v>
      </c>
    </row>
    <row r="56" spans="1:6" ht="20" customHeight="1" x14ac:dyDescent="0.35">
      <c r="A56" s="16"/>
      <c r="B56" s="12" t="s">
        <v>88</v>
      </c>
      <c r="C56" s="22">
        <f>COUNTIFS(Data!$N:$N,C$55,Data!$C:$C,$B56)</f>
        <v>2</v>
      </c>
      <c r="D56" s="23">
        <f>COUNTIFS(Data!$N:$N,D$55,Data!$C:$C,$B56)</f>
        <v>0</v>
      </c>
      <c r="E56" s="25">
        <f>COUNTIFS(Data!$N:$N,E$55,Data!$C:$C,$B56)</f>
        <v>0</v>
      </c>
      <c r="F56" s="13">
        <f t="shared" ref="F56:F83" si="2">SUM(C56:E56)</f>
        <v>2</v>
      </c>
    </row>
    <row r="57" spans="1:6" ht="20" customHeight="1" x14ac:dyDescent="0.35">
      <c r="A57" s="16"/>
      <c r="B57" s="12" t="s">
        <v>106</v>
      </c>
      <c r="C57" s="20">
        <f>COUNTIFS(Data!$N:$N,C$55,Data!$C:$C,$B57)</f>
        <v>0</v>
      </c>
      <c r="D57" s="8">
        <f>COUNTIFS(Data!$N:$N,D$55,Data!$C:$C,$B57)</f>
        <v>1</v>
      </c>
      <c r="E57" s="26">
        <f>COUNTIFS(Data!$N:$N,E$55,Data!$C:$C,$B57)</f>
        <v>0</v>
      </c>
      <c r="F57" s="13">
        <f t="shared" si="2"/>
        <v>1</v>
      </c>
    </row>
    <row r="58" spans="1:6" ht="20" customHeight="1" x14ac:dyDescent="0.35">
      <c r="A58" s="16"/>
      <c r="B58" s="12" t="s">
        <v>96</v>
      </c>
      <c r="C58" s="20">
        <f>COUNTIFS(Data!$N:$N,C$55,Data!$C:$C,$B58)</f>
        <v>0</v>
      </c>
      <c r="D58" s="8">
        <f>COUNTIFS(Data!$N:$N,D$55,Data!$C:$C,$B58)</f>
        <v>0</v>
      </c>
      <c r="E58" s="26">
        <f>COUNTIFS(Data!$N:$N,E$55,Data!$C:$C,$B58)</f>
        <v>0</v>
      </c>
      <c r="F58" s="13">
        <f t="shared" si="2"/>
        <v>0</v>
      </c>
    </row>
    <row r="59" spans="1:6" ht="20" customHeight="1" x14ac:dyDescent="0.35">
      <c r="A59" s="16"/>
      <c r="B59" s="12" t="s">
        <v>104</v>
      </c>
      <c r="C59" s="20">
        <f>COUNTIFS(Data!$N:$N,C$55,Data!$C:$C,$B59)</f>
        <v>1</v>
      </c>
      <c r="D59" s="8">
        <f>COUNTIFS(Data!$N:$N,D$55,Data!$C:$C,$B59)</f>
        <v>0</v>
      </c>
      <c r="E59" s="26">
        <f>COUNTIFS(Data!$N:$N,E$55,Data!$C:$C,$B59)</f>
        <v>0</v>
      </c>
      <c r="F59" s="13">
        <f t="shared" si="2"/>
        <v>1</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122</v>
      </c>
      <c r="C61" s="20">
        <f>COUNTIFS(Data!$N:$N,C$55,Data!$C:$C,$B61)</f>
        <v>0</v>
      </c>
      <c r="D61" s="8">
        <f>COUNTIFS(Data!$N:$N,D$55,Data!$C:$C,$B61)</f>
        <v>0</v>
      </c>
      <c r="E61" s="26">
        <f>COUNTIFS(Data!$N:$N,E$55,Data!$C:$C,$B61)</f>
        <v>0</v>
      </c>
      <c r="F61" s="13">
        <f t="shared" si="2"/>
        <v>0</v>
      </c>
    </row>
    <row r="62" spans="1:6" ht="20" customHeight="1" x14ac:dyDescent="0.35">
      <c r="A62" s="16"/>
      <c r="B62" s="12" t="s">
        <v>134</v>
      </c>
      <c r="C62" s="20">
        <f>COUNTIFS(Data!$N:$N,C$55,Data!$C:$C,$B62)</f>
        <v>0</v>
      </c>
      <c r="D62" s="8">
        <f>COUNTIFS(Data!$N:$N,D$55,Data!$C:$C,$B62)</f>
        <v>0</v>
      </c>
      <c r="E62" s="26">
        <f>COUNTIFS(Data!$N:$N,E$55,Data!$C:$C,$B62)</f>
        <v>0</v>
      </c>
      <c r="F62" s="13">
        <f t="shared" si="2"/>
        <v>0</v>
      </c>
    </row>
    <row r="63" spans="1:6" ht="20" customHeight="1" x14ac:dyDescent="0.35">
      <c r="A63" s="16"/>
      <c r="B63" s="12" t="s">
        <v>137</v>
      </c>
      <c r="C63" s="20">
        <f>COUNTIFS(Data!$N:$N,C$55,Data!$C:$C,$B63)</f>
        <v>0</v>
      </c>
      <c r="D63" s="8">
        <f>COUNTIFS(Data!$N:$N,D$55,Data!$C:$C,$B63)</f>
        <v>0</v>
      </c>
      <c r="E63" s="26">
        <f>COUNTIFS(Data!$N:$N,E$55,Data!$C:$C,$B63)</f>
        <v>0</v>
      </c>
      <c r="F63" s="13">
        <f t="shared" si="2"/>
        <v>0</v>
      </c>
    </row>
    <row r="64" spans="1:6" ht="20" customHeight="1" x14ac:dyDescent="0.35">
      <c r="A64" s="16"/>
      <c r="B64" s="12" t="s">
        <v>86</v>
      </c>
      <c r="C64" s="20">
        <f>COUNTIFS(Data!$N:$N,C$55,Data!$C:$C,$B64)</f>
        <v>1</v>
      </c>
      <c r="D64" s="8">
        <f>COUNTIFS(Data!$N:$N,D$55,Data!$C:$C,$B64)</f>
        <v>2</v>
      </c>
      <c r="E64" s="26">
        <f>COUNTIFS(Data!$N:$N,E$55,Data!$C:$C,$B64)</f>
        <v>0</v>
      </c>
      <c r="F64" s="13">
        <f t="shared" si="2"/>
        <v>3</v>
      </c>
    </row>
    <row r="65" spans="1:6" ht="20" customHeight="1" x14ac:dyDescent="0.35">
      <c r="A65" s="16"/>
      <c r="B65" s="12" t="s">
        <v>111</v>
      </c>
      <c r="C65" s="20">
        <f>COUNTIFS(Data!$N:$N,C$55,Data!$C:$C,$B65)</f>
        <v>0</v>
      </c>
      <c r="D65" s="8">
        <f>COUNTIFS(Data!$N:$N,D$55,Data!$C:$C,$B65)</f>
        <v>0</v>
      </c>
      <c r="E65" s="26">
        <f>COUNTIFS(Data!$N:$N,E$55,Data!$C:$C,$B65)</f>
        <v>0</v>
      </c>
      <c r="F65" s="13">
        <f t="shared" si="2"/>
        <v>0</v>
      </c>
    </row>
    <row r="66" spans="1:6" ht="20" customHeight="1" x14ac:dyDescent="0.35">
      <c r="A66" s="16"/>
      <c r="B66" s="12" t="s">
        <v>183</v>
      </c>
      <c r="C66" s="20">
        <f>COUNTIFS(Data!$N:$N,C$55,Data!$C:$C,$B66)</f>
        <v>0</v>
      </c>
      <c r="D66" s="8">
        <f>COUNTIFS(Data!$N:$N,D$55,Data!$C:$C,$B66)</f>
        <v>0</v>
      </c>
      <c r="E66" s="26">
        <f>COUNTIFS(Data!$N:$N,E$55,Data!$C:$C,$B66)</f>
        <v>0</v>
      </c>
      <c r="F66" s="13">
        <f t="shared" si="2"/>
        <v>0</v>
      </c>
    </row>
    <row r="67" spans="1:6" ht="20" customHeight="1" x14ac:dyDescent="0.35">
      <c r="A67" s="16"/>
      <c r="B67" s="12" t="s">
        <v>180</v>
      </c>
      <c r="C67" s="20">
        <f>COUNTIFS(Data!$N:$N,C$55,Data!$C:$C,$B67)</f>
        <v>0</v>
      </c>
      <c r="D67" s="8">
        <f>COUNTIFS(Data!$N:$N,D$55,Data!$C:$C,$B67)</f>
        <v>0</v>
      </c>
      <c r="E67" s="26">
        <f>COUNTIFS(Data!$N:$N,E$55,Data!$C:$C,$B67)</f>
        <v>0</v>
      </c>
      <c r="F67" s="13">
        <f t="shared" si="2"/>
        <v>0</v>
      </c>
    </row>
    <row r="68" spans="1:6" ht="20" customHeight="1" x14ac:dyDescent="0.35">
      <c r="A68" s="16"/>
      <c r="B68" s="12" t="s">
        <v>157</v>
      </c>
      <c r="C68" s="20">
        <f>COUNTIFS(Data!$N:$N,C$55,Data!$C:$C,$B68)</f>
        <v>0</v>
      </c>
      <c r="D68" s="8">
        <f>COUNTIFS(Data!$N:$N,D$55,Data!$C:$C,$B68)</f>
        <v>0</v>
      </c>
      <c r="E68" s="26">
        <f>COUNTIFS(Data!$N:$N,E$55,Data!$C:$C,$B68)</f>
        <v>0</v>
      </c>
      <c r="F68" s="13">
        <f t="shared" si="2"/>
        <v>0</v>
      </c>
    </row>
    <row r="69" spans="1:6" ht="20" customHeight="1" x14ac:dyDescent="0.35">
      <c r="A69" s="16"/>
      <c r="B69" s="12" t="s">
        <v>184</v>
      </c>
      <c r="C69" s="20">
        <f>COUNTIFS(Data!$N:$N,C$55,Data!$C:$C,$B69)</f>
        <v>0</v>
      </c>
      <c r="D69" s="8">
        <f>COUNTIFS(Data!$N:$N,D$55,Data!$C:$C,$B69)</f>
        <v>0</v>
      </c>
      <c r="E69" s="26">
        <f>COUNTIFS(Data!$N:$N,E$55,Data!$C:$C,$B69)</f>
        <v>0</v>
      </c>
      <c r="F69" s="13">
        <f t="shared" si="2"/>
        <v>0</v>
      </c>
    </row>
    <row r="70" spans="1:6" ht="20" customHeight="1" x14ac:dyDescent="0.35">
      <c r="A70" s="16"/>
      <c r="B70" s="12" t="s">
        <v>100</v>
      </c>
      <c r="C70" s="20">
        <f>COUNTIFS(Data!$N:$N,C$55,Data!$C:$C,$B70)</f>
        <v>0</v>
      </c>
      <c r="D70" s="8">
        <f>COUNTIFS(Data!$N:$N,D$55,Data!$C:$C,$B70)</f>
        <v>0</v>
      </c>
      <c r="E70" s="26">
        <f>COUNTIFS(Data!$N:$N,E$55,Data!$C:$C,$B70)</f>
        <v>0</v>
      </c>
      <c r="F70" s="13">
        <f t="shared" si="2"/>
        <v>0</v>
      </c>
    </row>
    <row r="71" spans="1:6" ht="20" customHeight="1" x14ac:dyDescent="0.35">
      <c r="A71" s="16"/>
      <c r="B71" s="12" t="s">
        <v>109</v>
      </c>
      <c r="C71" s="20">
        <f>COUNTIFS(Data!$N:$N,C$55,Data!$C:$C,$B71)</f>
        <v>2</v>
      </c>
      <c r="D71" s="8">
        <f>COUNTIFS(Data!$N:$N,D$55,Data!$C:$C,$B71)</f>
        <v>2</v>
      </c>
      <c r="E71" s="26">
        <f>COUNTIFS(Data!$N:$N,E$55,Data!$C:$C,$B71)</f>
        <v>0</v>
      </c>
      <c r="F71" s="13">
        <f t="shared" si="2"/>
        <v>4</v>
      </c>
    </row>
    <row r="72" spans="1:6" ht="20" customHeight="1" x14ac:dyDescent="0.35">
      <c r="A72" s="16"/>
      <c r="B72" s="12" t="s">
        <v>58</v>
      </c>
      <c r="C72" s="20">
        <f>COUNTIFS(Data!$N:$N,C$55,Data!$C:$C,$B72)</f>
        <v>3</v>
      </c>
      <c r="D72" s="8">
        <f>COUNTIFS(Data!$N:$N,D$55,Data!$C:$C,$B72)</f>
        <v>6</v>
      </c>
      <c r="E72" s="26">
        <f>COUNTIFS(Data!$N:$N,E$55,Data!$C:$C,$B72)</f>
        <v>0</v>
      </c>
      <c r="F72" s="13">
        <f t="shared" si="2"/>
        <v>9</v>
      </c>
    </row>
    <row r="73" spans="1:6" ht="20" customHeight="1" x14ac:dyDescent="0.35">
      <c r="A73" s="16"/>
      <c r="B73" s="12" t="s">
        <v>126</v>
      </c>
      <c r="C73" s="20">
        <f>COUNTIFS(Data!$N:$N,C$55,Data!$C:$C,$B73)</f>
        <v>2</v>
      </c>
      <c r="D73" s="8">
        <f>COUNTIFS(Data!$N:$N,D$55,Data!$C:$C,$B73)</f>
        <v>0</v>
      </c>
      <c r="E73" s="26">
        <f>COUNTIFS(Data!$N:$N,E$55,Data!$C:$C,$B73)</f>
        <v>0</v>
      </c>
      <c r="F73" s="13">
        <f t="shared" si="2"/>
        <v>2</v>
      </c>
    </row>
    <row r="74" spans="1:6" ht="20" customHeight="1" x14ac:dyDescent="0.35">
      <c r="A74" s="16"/>
      <c r="B74" s="12" t="s">
        <v>130</v>
      </c>
      <c r="C74" s="20">
        <f>COUNTIFS(Data!$N:$N,C$55,Data!$C:$C,$B74)</f>
        <v>3</v>
      </c>
      <c r="D74" s="8">
        <f>COUNTIFS(Data!$N:$N,D$55,Data!$C:$C,$B74)</f>
        <v>1</v>
      </c>
      <c r="E74" s="26">
        <f>COUNTIFS(Data!$N:$N,E$55,Data!$C:$C,$B74)</f>
        <v>0</v>
      </c>
      <c r="F74" s="13">
        <f t="shared" si="2"/>
        <v>4</v>
      </c>
    </row>
    <row r="75" spans="1:6" ht="20" customHeight="1" x14ac:dyDescent="0.35">
      <c r="A75" s="16"/>
      <c r="B75" s="12" t="s">
        <v>108</v>
      </c>
      <c r="C75" s="20">
        <f>COUNTIFS(Data!$N:$N,C$55,Data!$C:$C,$B75)</f>
        <v>1</v>
      </c>
      <c r="D75" s="8">
        <f>COUNTIFS(Data!$N:$N,D$55,Data!$C:$C,$B75)</f>
        <v>0</v>
      </c>
      <c r="E75" s="26">
        <f>COUNTIFS(Data!$N:$N,E$55,Data!$C:$C,$B75)</f>
        <v>0</v>
      </c>
      <c r="F75" s="13">
        <f t="shared" si="2"/>
        <v>1</v>
      </c>
    </row>
    <row r="76" spans="1:6" ht="20" customHeight="1" x14ac:dyDescent="0.35">
      <c r="A76" s="16"/>
      <c r="B76" s="12" t="s">
        <v>121</v>
      </c>
      <c r="C76" s="20">
        <f>COUNTIFS(Data!$N:$N,C$55,Data!$C:$C,$B76)</f>
        <v>0</v>
      </c>
      <c r="D76" s="8">
        <f>COUNTIFS(Data!$N:$N,D$55,Data!$C:$C,$B76)</f>
        <v>2</v>
      </c>
      <c r="E76" s="26">
        <f>COUNTIFS(Data!$N:$N,E$55,Data!$C:$C,$B76)</f>
        <v>0</v>
      </c>
      <c r="F76" s="13">
        <f t="shared" si="2"/>
        <v>2</v>
      </c>
    </row>
    <row r="77" spans="1:6" ht="20" customHeight="1" x14ac:dyDescent="0.35">
      <c r="A77" s="16"/>
      <c r="B77" s="12" t="s">
        <v>160</v>
      </c>
      <c r="C77" s="20">
        <f>COUNTIFS(Data!$N:$N,C$55,Data!$C:$C,$B77)</f>
        <v>1</v>
      </c>
      <c r="D77" s="8">
        <f>COUNTIFS(Data!$N:$N,D$55,Data!$C:$C,$B77)</f>
        <v>0</v>
      </c>
      <c r="E77" s="26">
        <f>COUNTIFS(Data!$N:$N,E$55,Data!$C:$C,$B77)</f>
        <v>0</v>
      </c>
      <c r="F77" s="13">
        <f t="shared" si="2"/>
        <v>1</v>
      </c>
    </row>
    <row r="78" spans="1:6" ht="20" customHeight="1" x14ac:dyDescent="0.35">
      <c r="A78" s="16"/>
      <c r="B78" s="12" t="s">
        <v>144</v>
      </c>
      <c r="C78" s="20">
        <f>COUNTIFS(Data!$N:$N,C$55,Data!$C:$C,$B78)</f>
        <v>1</v>
      </c>
      <c r="D78" s="8">
        <f>COUNTIFS(Data!$N:$N,D$55,Data!$C:$C,$B78)</f>
        <v>0</v>
      </c>
      <c r="E78" s="26">
        <f>COUNTIFS(Data!$N:$N,E$55,Data!$C:$C,$B78)</f>
        <v>0</v>
      </c>
      <c r="F78" s="13">
        <f t="shared" si="2"/>
        <v>1</v>
      </c>
    </row>
    <row r="79" spans="1:6" ht="20" customHeight="1" x14ac:dyDescent="0.35">
      <c r="A79" s="16"/>
      <c r="B79" s="12" t="s">
        <v>187</v>
      </c>
      <c r="C79" s="20">
        <f>COUNTIFS(Data!$N:$N,C$55,Data!$C:$C,$B79)</f>
        <v>0</v>
      </c>
      <c r="D79" s="8">
        <f>COUNTIFS(Data!$N:$N,D$55,Data!$C:$C,$B79)</f>
        <v>0</v>
      </c>
      <c r="E79" s="26">
        <f>COUNTIFS(Data!$N:$N,E$55,Data!$C:$C,$B79)</f>
        <v>0</v>
      </c>
      <c r="F79" s="13">
        <f t="shared" si="2"/>
        <v>0</v>
      </c>
    </row>
    <row r="80" spans="1:6" ht="20" customHeight="1" x14ac:dyDescent="0.35">
      <c r="A80" s="16"/>
      <c r="B80" s="12" t="s">
        <v>142</v>
      </c>
      <c r="C80" s="20">
        <f>COUNTIFS(Data!$N:$N,C$55,Data!$C:$C,$B80)</f>
        <v>0</v>
      </c>
      <c r="D80" s="8">
        <f>COUNTIFS(Data!$N:$N,D$55,Data!$C:$C,$B80)</f>
        <v>0</v>
      </c>
      <c r="E80" s="26">
        <f>COUNTIFS(Data!$N:$N,E$55,Data!$C:$C,$B80)</f>
        <v>0</v>
      </c>
      <c r="F80" s="13">
        <f t="shared" si="2"/>
        <v>0</v>
      </c>
    </row>
    <row r="81" spans="1:8" ht="20" customHeight="1" x14ac:dyDescent="0.35">
      <c r="A81" s="16"/>
      <c r="B81" s="12" t="s">
        <v>524</v>
      </c>
      <c r="C81" s="20">
        <f>COUNTIFS(Data!$N:$N,C$55,Data!$C:$C,$B81)</f>
        <v>0</v>
      </c>
      <c r="D81" s="8">
        <f>COUNTIFS(Data!$N:$N,D$55,Data!$C:$C,$B81)</f>
        <v>0</v>
      </c>
      <c r="E81" s="26">
        <f>COUNTIFS(Data!$N:$N,E$55,Data!$C:$C,$B81)</f>
        <v>0</v>
      </c>
      <c r="F81" s="13">
        <f t="shared" si="2"/>
        <v>0</v>
      </c>
    </row>
    <row r="82" spans="1:8" ht="20" customHeight="1" thickBot="1" x14ac:dyDescent="0.4">
      <c r="A82" s="16"/>
      <c r="B82" s="28" t="s">
        <v>525</v>
      </c>
      <c r="C82" s="29">
        <f>COUNTIFS(Data!$N:$N,C$55,Data!$C:$C,$B82)</f>
        <v>0</v>
      </c>
      <c r="D82" s="9">
        <f>COUNTIFS(Data!$N:$N,D$55,Data!$C:$C,$B82)</f>
        <v>0</v>
      </c>
      <c r="E82" s="30">
        <f>COUNTIFS(Data!$N:$N,E$55,Data!$C:$C,$B82)</f>
        <v>0</v>
      </c>
      <c r="F82" s="31">
        <f t="shared" si="2"/>
        <v>0</v>
      </c>
    </row>
    <row r="83" spans="1:8" ht="25" customHeight="1" thickBot="1" x14ac:dyDescent="0.4">
      <c r="A83" s="16"/>
      <c r="B83" s="62" t="s">
        <v>495</v>
      </c>
      <c r="C83" s="61">
        <f>SUM(C56:C82)</f>
        <v>17</v>
      </c>
      <c r="D83" s="61">
        <f>SUM(D56:D82)</f>
        <v>14</v>
      </c>
      <c r="E83" s="61">
        <f>SUM(E56:E82)</f>
        <v>0</v>
      </c>
      <c r="F83" s="32">
        <f t="shared" si="2"/>
        <v>31</v>
      </c>
    </row>
    <row r="84" spans="1:8" ht="35.25" customHeight="1" thickBot="1" x14ac:dyDescent="0.4">
      <c r="A84" s="16"/>
      <c r="B84" s="98" t="s">
        <v>496</v>
      </c>
      <c r="C84" s="99"/>
      <c r="D84" s="99"/>
      <c r="E84" s="99"/>
      <c r="F84" s="100"/>
    </row>
    <row r="85" spans="1:8" ht="25" customHeight="1" thickBot="1" x14ac:dyDescent="0.4"/>
    <row r="86" spans="1:8" ht="25" customHeight="1" thickBot="1" x14ac:dyDescent="0.4">
      <c r="A86" s="15">
        <v>4</v>
      </c>
      <c r="B86" s="92" t="s">
        <v>526</v>
      </c>
      <c r="C86" s="93"/>
      <c r="D86" s="93"/>
      <c r="E86" s="93"/>
      <c r="F86" s="93"/>
      <c r="G86" s="93"/>
      <c r="H86" s="94"/>
    </row>
    <row r="87" spans="1:8" ht="25" customHeight="1" thickBot="1" x14ac:dyDescent="0.4">
      <c r="A87" s="15" t="s">
        <v>13</v>
      </c>
      <c r="B87" s="95" t="s">
        <v>500</v>
      </c>
      <c r="C87" s="96"/>
      <c r="D87" s="96"/>
      <c r="E87" s="96"/>
      <c r="F87" s="96"/>
      <c r="G87" s="96"/>
      <c r="H87" s="97"/>
    </row>
    <row r="88" spans="1:8" ht="32.25" customHeight="1" thickBot="1" x14ac:dyDescent="0.4">
      <c r="A88" s="16"/>
      <c r="B88" s="21"/>
      <c r="C88" s="10" t="s">
        <v>66</v>
      </c>
      <c r="D88" s="11" t="s">
        <v>85</v>
      </c>
      <c r="E88" s="11" t="s">
        <v>116</v>
      </c>
      <c r="F88" s="11" t="s">
        <v>168</v>
      </c>
      <c r="G88" s="37" t="s">
        <v>79</v>
      </c>
      <c r="H88" s="27" t="s">
        <v>495</v>
      </c>
    </row>
    <row r="89" spans="1:8" ht="20" customHeight="1" x14ac:dyDescent="0.35">
      <c r="A89" s="16"/>
      <c r="B89" s="12" t="s">
        <v>88</v>
      </c>
      <c r="C89" s="22">
        <f>COUNTIFS(Data!$P:$P,C$88,Data!$C:$C,$B89)</f>
        <v>0</v>
      </c>
      <c r="D89" s="23">
        <f>COUNTIFS(Data!$P:$P,D$88,Data!$C:$C,$B89)</f>
        <v>1</v>
      </c>
      <c r="E89" s="23">
        <f>COUNTIFS(Data!$P:$P,E$88,Data!$C:$C,$B89)</f>
        <v>0</v>
      </c>
      <c r="F89" s="23">
        <f>COUNTIFS(Data!$P:$P,F$88,Data!$C:$C,$B89)</f>
        <v>0</v>
      </c>
      <c r="G89" s="25">
        <f>COUNTIFS(Data!$P:$P,G$88,Data!$C:$C,$B89)</f>
        <v>1</v>
      </c>
      <c r="H89" s="13">
        <f t="shared" ref="H89:H116" si="3">SUM(C89:G89)</f>
        <v>2</v>
      </c>
    </row>
    <row r="90" spans="1:8" ht="20" customHeight="1" x14ac:dyDescent="0.35">
      <c r="A90" s="16"/>
      <c r="B90" s="12" t="s">
        <v>106</v>
      </c>
      <c r="C90" s="20">
        <f>COUNTIFS(Data!$P:$P,C$88,Data!$C:$C,$B90)</f>
        <v>0</v>
      </c>
      <c r="D90" s="8">
        <f>COUNTIFS(Data!$P:$P,D$88,Data!$C:$C,$B90)</f>
        <v>0</v>
      </c>
      <c r="E90" s="8">
        <f>COUNTIFS(Data!$P:$P,E$88,Data!$C:$C,$B90)</f>
        <v>0</v>
      </c>
      <c r="F90" s="8">
        <f>COUNTIFS(Data!$P:$P,F$88,Data!$C:$C,$B90)</f>
        <v>0</v>
      </c>
      <c r="G90" s="26">
        <f>COUNTIFS(Data!$P:$P,G$88,Data!$C:$C,$B90)</f>
        <v>1</v>
      </c>
      <c r="H90" s="13">
        <f t="shared" si="3"/>
        <v>1</v>
      </c>
    </row>
    <row r="91" spans="1:8" ht="20" customHeight="1" x14ac:dyDescent="0.35">
      <c r="A91" s="16"/>
      <c r="B91" s="12" t="s">
        <v>96</v>
      </c>
      <c r="C91" s="20">
        <f>COUNTIFS(Data!$P:$P,C$88,Data!$C:$C,$B91)</f>
        <v>0</v>
      </c>
      <c r="D91" s="8">
        <f>COUNTIFS(Data!$P:$P,D$88,Data!$C:$C,$B91)</f>
        <v>0</v>
      </c>
      <c r="E91" s="8">
        <f>COUNTIFS(Data!$P:$P,E$88,Data!$C:$C,$B91)</f>
        <v>0</v>
      </c>
      <c r="F91" s="8">
        <f>COUNTIFS(Data!$P:$P,F$88,Data!$C:$C,$B91)</f>
        <v>0</v>
      </c>
      <c r="G91" s="26">
        <f>COUNTIFS(Data!$P:$P,G$88,Data!$C:$C,$B91)</f>
        <v>0</v>
      </c>
      <c r="H91" s="13">
        <f t="shared" si="3"/>
        <v>0</v>
      </c>
    </row>
    <row r="92" spans="1:8" ht="20" customHeight="1" x14ac:dyDescent="0.35">
      <c r="A92" s="16"/>
      <c r="B92" s="12" t="s">
        <v>104</v>
      </c>
      <c r="C92" s="20">
        <f>COUNTIFS(Data!$P:$P,C$88,Data!$C:$C,$B92)</f>
        <v>1</v>
      </c>
      <c r="D92" s="8">
        <f>COUNTIFS(Data!$P:$P,D$88,Data!$C:$C,$B92)</f>
        <v>0</v>
      </c>
      <c r="E92" s="8">
        <f>COUNTIFS(Data!$P:$P,E$88,Data!$C:$C,$B92)</f>
        <v>0</v>
      </c>
      <c r="F92" s="8">
        <f>COUNTIFS(Data!$P:$P,F$88,Data!$C:$C,$B92)</f>
        <v>0</v>
      </c>
      <c r="G92" s="26">
        <f>COUNTIFS(Data!$P:$P,G$88,Data!$C:$C,$B92)</f>
        <v>0</v>
      </c>
      <c r="H92" s="13">
        <f t="shared" si="3"/>
        <v>1</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122</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134</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137</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86</v>
      </c>
      <c r="C97" s="20">
        <f>COUNTIFS(Data!$P:$P,C$88,Data!$C:$C,$B97)</f>
        <v>0</v>
      </c>
      <c r="D97" s="8">
        <f>COUNTIFS(Data!$P:$P,D$88,Data!$C:$C,$B97)</f>
        <v>2</v>
      </c>
      <c r="E97" s="8">
        <f>COUNTIFS(Data!$P:$P,E$88,Data!$C:$C,$B97)</f>
        <v>1</v>
      </c>
      <c r="F97" s="8">
        <f>COUNTIFS(Data!$P:$P,F$88,Data!$C:$C,$B97)</f>
        <v>0</v>
      </c>
      <c r="G97" s="26">
        <f>COUNTIFS(Data!$P:$P,G$88,Data!$C:$C,$B97)</f>
        <v>0</v>
      </c>
      <c r="H97" s="13">
        <f t="shared" si="3"/>
        <v>3</v>
      </c>
    </row>
    <row r="98" spans="1:8" ht="20" customHeight="1" x14ac:dyDescent="0.35">
      <c r="A98" s="16"/>
      <c r="B98" s="12" t="s">
        <v>111</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183</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180</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157</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184</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100</v>
      </c>
      <c r="C103" s="20">
        <f>COUNTIFS(Data!$P:$P,C$88,Data!$C:$C,$B103)</f>
        <v>0</v>
      </c>
      <c r="D103" s="8">
        <f>COUNTIFS(Data!$P:$P,D$88,Data!$C:$C,$B103)</f>
        <v>0</v>
      </c>
      <c r="E103" s="8">
        <f>COUNTIFS(Data!$P:$P,E$88,Data!$C:$C,$B103)</f>
        <v>0</v>
      </c>
      <c r="F103" s="8">
        <f>COUNTIFS(Data!$P:$P,F$88,Data!$C:$C,$B103)</f>
        <v>0</v>
      </c>
      <c r="G103" s="26">
        <f>COUNTIFS(Data!$P:$P,G$88,Data!$C:$C,$B103)</f>
        <v>0</v>
      </c>
      <c r="H103" s="13">
        <f t="shared" si="3"/>
        <v>0</v>
      </c>
    </row>
    <row r="104" spans="1:8" ht="20" customHeight="1" x14ac:dyDescent="0.35">
      <c r="A104" s="16"/>
      <c r="B104" s="12" t="s">
        <v>109</v>
      </c>
      <c r="C104" s="20">
        <f>COUNTIFS(Data!$P:$P,C$88,Data!$C:$C,$B104)</f>
        <v>1</v>
      </c>
      <c r="D104" s="8">
        <f>COUNTIFS(Data!$P:$P,D$88,Data!$C:$C,$B104)</f>
        <v>1</v>
      </c>
      <c r="E104" s="8">
        <f>COUNTIFS(Data!$P:$P,E$88,Data!$C:$C,$B104)</f>
        <v>1</v>
      </c>
      <c r="F104" s="8">
        <f>COUNTIFS(Data!$P:$P,F$88,Data!$C:$C,$B104)</f>
        <v>1</v>
      </c>
      <c r="G104" s="26">
        <f>COUNTIFS(Data!$P:$P,G$88,Data!$C:$C,$B104)</f>
        <v>0</v>
      </c>
      <c r="H104" s="13">
        <f t="shared" si="3"/>
        <v>4</v>
      </c>
    </row>
    <row r="105" spans="1:8" ht="20" customHeight="1" x14ac:dyDescent="0.35">
      <c r="A105" s="16"/>
      <c r="B105" s="12" t="s">
        <v>58</v>
      </c>
      <c r="C105" s="20">
        <f>COUNTIFS(Data!$P:$P,C$88,Data!$C:$C,$B105)</f>
        <v>2</v>
      </c>
      <c r="D105" s="8">
        <f>COUNTIFS(Data!$P:$P,D$88,Data!$C:$C,$B105)</f>
        <v>2</v>
      </c>
      <c r="E105" s="8">
        <f>COUNTIFS(Data!$P:$P,E$88,Data!$C:$C,$B105)</f>
        <v>2</v>
      </c>
      <c r="F105" s="8">
        <f>COUNTIFS(Data!$P:$P,F$88,Data!$C:$C,$B105)</f>
        <v>1</v>
      </c>
      <c r="G105" s="26">
        <f>COUNTIFS(Data!$P:$P,G$88,Data!$C:$C,$B105)</f>
        <v>2</v>
      </c>
      <c r="H105" s="13">
        <f t="shared" si="3"/>
        <v>9</v>
      </c>
    </row>
    <row r="106" spans="1:8" ht="20" customHeight="1" x14ac:dyDescent="0.35">
      <c r="A106" s="16"/>
      <c r="B106" s="12" t="s">
        <v>126</v>
      </c>
      <c r="C106" s="20">
        <f>COUNTIFS(Data!$P:$P,C$88,Data!$C:$C,$B106)</f>
        <v>0</v>
      </c>
      <c r="D106" s="8">
        <f>COUNTIFS(Data!$P:$P,D$88,Data!$C:$C,$B106)</f>
        <v>0</v>
      </c>
      <c r="E106" s="8">
        <f>COUNTIFS(Data!$P:$P,E$88,Data!$C:$C,$B106)</f>
        <v>0</v>
      </c>
      <c r="F106" s="8">
        <f>COUNTIFS(Data!$P:$P,F$88,Data!$C:$C,$B106)</f>
        <v>0</v>
      </c>
      <c r="G106" s="26">
        <f>COUNTIFS(Data!$P:$P,G$88,Data!$C:$C,$B106)</f>
        <v>2</v>
      </c>
      <c r="H106" s="13">
        <f t="shared" si="3"/>
        <v>2</v>
      </c>
    </row>
    <row r="107" spans="1:8" ht="20" customHeight="1" x14ac:dyDescent="0.35">
      <c r="A107" s="16"/>
      <c r="B107" s="12" t="s">
        <v>130</v>
      </c>
      <c r="C107" s="20">
        <f>COUNTIFS(Data!$P:$P,C$88,Data!$C:$C,$B107)</f>
        <v>0</v>
      </c>
      <c r="D107" s="8">
        <f>COUNTIFS(Data!$P:$P,D$88,Data!$C:$C,$B107)</f>
        <v>1</v>
      </c>
      <c r="E107" s="8">
        <f>COUNTIFS(Data!$P:$P,E$88,Data!$C:$C,$B107)</f>
        <v>0</v>
      </c>
      <c r="F107" s="8">
        <f>COUNTIFS(Data!$P:$P,F$88,Data!$C:$C,$B107)</f>
        <v>0</v>
      </c>
      <c r="G107" s="26">
        <f>COUNTIFS(Data!$P:$P,G$88,Data!$C:$C,$B107)</f>
        <v>3</v>
      </c>
      <c r="H107" s="13">
        <f t="shared" si="3"/>
        <v>4</v>
      </c>
    </row>
    <row r="108" spans="1:8" ht="20" customHeight="1" x14ac:dyDescent="0.35">
      <c r="A108" s="16"/>
      <c r="B108" s="12" t="s">
        <v>108</v>
      </c>
      <c r="C108" s="20">
        <f>COUNTIFS(Data!$P:$P,C$88,Data!$C:$C,$B108)</f>
        <v>0</v>
      </c>
      <c r="D108" s="8">
        <f>COUNTIFS(Data!$P:$P,D$88,Data!$C:$C,$B108)</f>
        <v>0</v>
      </c>
      <c r="E108" s="8">
        <f>COUNTIFS(Data!$P:$P,E$88,Data!$C:$C,$B108)</f>
        <v>0</v>
      </c>
      <c r="F108" s="8">
        <f>COUNTIFS(Data!$P:$P,F$88,Data!$C:$C,$B108)</f>
        <v>0</v>
      </c>
      <c r="G108" s="26">
        <f>COUNTIFS(Data!$P:$P,G$88,Data!$C:$C,$B108)</f>
        <v>1</v>
      </c>
      <c r="H108" s="13">
        <f t="shared" si="3"/>
        <v>1</v>
      </c>
    </row>
    <row r="109" spans="1:8" ht="20" customHeight="1" x14ac:dyDescent="0.35">
      <c r="A109" s="16"/>
      <c r="B109" s="12" t="s">
        <v>121</v>
      </c>
      <c r="C109" s="20">
        <f>COUNTIFS(Data!$P:$P,C$88,Data!$C:$C,$B109)</f>
        <v>0</v>
      </c>
      <c r="D109" s="8">
        <f>COUNTIFS(Data!$P:$P,D$88,Data!$C:$C,$B109)</f>
        <v>0</v>
      </c>
      <c r="E109" s="8">
        <f>COUNTIFS(Data!$P:$P,E$88,Data!$C:$C,$B109)</f>
        <v>0</v>
      </c>
      <c r="F109" s="8">
        <f>COUNTIFS(Data!$P:$P,F$88,Data!$C:$C,$B109)</f>
        <v>0</v>
      </c>
      <c r="G109" s="26">
        <f>COUNTIFS(Data!$P:$P,G$88,Data!$C:$C,$B109)</f>
        <v>2</v>
      </c>
      <c r="H109" s="13">
        <f t="shared" si="3"/>
        <v>2</v>
      </c>
    </row>
    <row r="110" spans="1:8" ht="20" customHeight="1" x14ac:dyDescent="0.35">
      <c r="A110" s="16"/>
      <c r="B110" s="12" t="s">
        <v>160</v>
      </c>
      <c r="C110" s="20">
        <f>COUNTIFS(Data!$P:$P,C$88,Data!$C:$C,$B110)</f>
        <v>0</v>
      </c>
      <c r="D110" s="8">
        <f>COUNTIFS(Data!$P:$P,D$88,Data!$C:$C,$B110)</f>
        <v>1</v>
      </c>
      <c r="E110" s="8">
        <f>COUNTIFS(Data!$P:$P,E$88,Data!$C:$C,$B110)</f>
        <v>0</v>
      </c>
      <c r="F110" s="8">
        <f>COUNTIFS(Data!$P:$P,F$88,Data!$C:$C,$B110)</f>
        <v>0</v>
      </c>
      <c r="G110" s="26">
        <f>COUNTIFS(Data!$P:$P,G$88,Data!$C:$C,$B110)</f>
        <v>0</v>
      </c>
      <c r="H110" s="13">
        <f t="shared" si="3"/>
        <v>1</v>
      </c>
    </row>
    <row r="111" spans="1:8" ht="20" customHeight="1" x14ac:dyDescent="0.35">
      <c r="A111" s="16"/>
      <c r="B111" s="12" t="s">
        <v>144</v>
      </c>
      <c r="C111" s="20">
        <f>COUNTIFS(Data!$P:$P,C$88,Data!$C:$C,$B111)</f>
        <v>1</v>
      </c>
      <c r="D111" s="8">
        <f>COUNTIFS(Data!$P:$P,D$88,Data!$C:$C,$B111)</f>
        <v>0</v>
      </c>
      <c r="E111" s="8">
        <f>COUNTIFS(Data!$P:$P,E$88,Data!$C:$C,$B111)</f>
        <v>0</v>
      </c>
      <c r="F111" s="8">
        <f>COUNTIFS(Data!$P:$P,F$88,Data!$C:$C,$B111)</f>
        <v>0</v>
      </c>
      <c r="G111" s="26">
        <f>COUNTIFS(Data!$P:$P,G$88,Data!$C:$C,$B111)</f>
        <v>0</v>
      </c>
      <c r="H111" s="13">
        <f t="shared" si="3"/>
        <v>1</v>
      </c>
    </row>
    <row r="112" spans="1:8" ht="20" customHeight="1" x14ac:dyDescent="0.35">
      <c r="A112" s="16"/>
      <c r="B112" s="12" t="s">
        <v>187</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142</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524</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525</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495</v>
      </c>
      <c r="C116" s="61">
        <f>SUM(C89:C115)</f>
        <v>5</v>
      </c>
      <c r="D116" s="61">
        <f>SUM(D89:D115)</f>
        <v>8</v>
      </c>
      <c r="E116" s="61">
        <f>SUM(E89:E115)</f>
        <v>4</v>
      </c>
      <c r="F116" s="61">
        <f>SUM(F89:F115)</f>
        <v>2</v>
      </c>
      <c r="G116" s="61">
        <f>SUM(G89:G115)</f>
        <v>12</v>
      </c>
      <c r="H116" s="32">
        <f t="shared" si="3"/>
        <v>31</v>
      </c>
    </row>
    <row r="117" spans="1:8" ht="37.5" customHeight="1" thickBot="1" x14ac:dyDescent="0.4">
      <c r="A117" s="16"/>
      <c r="B117" s="98" t="s">
        <v>496</v>
      </c>
      <c r="C117" s="99"/>
      <c r="D117" s="99"/>
      <c r="E117" s="99"/>
      <c r="F117" s="99"/>
      <c r="G117" s="99"/>
      <c r="H117" s="100"/>
    </row>
    <row r="118" spans="1:8" ht="25" customHeight="1" thickBot="1" x14ac:dyDescent="0.4"/>
    <row r="119" spans="1:8" ht="25" customHeight="1" thickBot="1" x14ac:dyDescent="0.4">
      <c r="A119" s="15">
        <v>5</v>
      </c>
      <c r="B119" s="92" t="s">
        <v>526</v>
      </c>
      <c r="C119" s="93"/>
      <c r="D119" s="93"/>
      <c r="E119" s="93"/>
      <c r="F119" s="93"/>
      <c r="G119" s="94"/>
    </row>
    <row r="120" spans="1:8" ht="25" customHeight="1" thickBot="1" x14ac:dyDescent="0.4">
      <c r="A120" s="15" t="s">
        <v>13</v>
      </c>
      <c r="B120" s="95" t="s">
        <v>501</v>
      </c>
      <c r="C120" s="96"/>
      <c r="D120" s="96"/>
      <c r="E120" s="96"/>
      <c r="F120" s="96"/>
      <c r="G120" s="97"/>
    </row>
    <row r="121" spans="1:8" ht="25" customHeight="1" thickBot="1" x14ac:dyDescent="0.4">
      <c r="A121" s="16"/>
      <c r="B121" s="21"/>
      <c r="C121" s="33" t="s">
        <v>67</v>
      </c>
      <c r="D121" s="34" t="s">
        <v>118</v>
      </c>
      <c r="E121" s="34" t="s">
        <v>131</v>
      </c>
      <c r="F121" s="35" t="s">
        <v>192</v>
      </c>
      <c r="G121" s="27" t="s">
        <v>495</v>
      </c>
    </row>
    <row r="122" spans="1:8" ht="19" customHeight="1" x14ac:dyDescent="0.35">
      <c r="A122" s="16"/>
      <c r="B122" s="12" t="s">
        <v>88</v>
      </c>
      <c r="C122" s="22">
        <f>COUNTIFS(Data!$T:$T,C$121,Data!$C:$C,$B122)</f>
        <v>2</v>
      </c>
      <c r="D122" s="23">
        <f>COUNTIFS(Data!$T:$T,D$121,Data!$C:$C,$B122)</f>
        <v>0</v>
      </c>
      <c r="E122" s="23">
        <f>COUNTIFS(Data!$T:$T,E$121,Data!$C:$C,$B122)</f>
        <v>0</v>
      </c>
      <c r="F122" s="25">
        <f>COUNTIFS(Data!$T:$T,F$121,Data!$C:$C,$B122)</f>
        <v>0</v>
      </c>
      <c r="G122" s="13">
        <f t="shared" ref="G122:G149" si="4">SUM(C122:F122)</f>
        <v>2</v>
      </c>
    </row>
    <row r="123" spans="1:8" ht="19" customHeight="1" x14ac:dyDescent="0.35">
      <c r="A123" s="16"/>
      <c r="B123" s="12" t="s">
        <v>106</v>
      </c>
      <c r="C123" s="20">
        <f>COUNTIFS(Data!$T:$T,C$121,Data!$C:$C,$B123)</f>
        <v>1</v>
      </c>
      <c r="D123" s="8">
        <f>COUNTIFS(Data!$T:$T,D$121,Data!$C:$C,$B123)</f>
        <v>0</v>
      </c>
      <c r="E123" s="8">
        <f>COUNTIFS(Data!$T:$T,E$121,Data!$C:$C,$B123)</f>
        <v>0</v>
      </c>
      <c r="F123" s="26">
        <f>COUNTIFS(Data!$T:$T,F$121,Data!$C:$C,$B123)</f>
        <v>0</v>
      </c>
      <c r="G123" s="13">
        <f t="shared" si="4"/>
        <v>1</v>
      </c>
    </row>
    <row r="124" spans="1:8" ht="19" customHeight="1" x14ac:dyDescent="0.35">
      <c r="A124" s="16"/>
      <c r="B124" s="12" t="s">
        <v>96</v>
      </c>
      <c r="C124" s="20">
        <f>COUNTIFS(Data!$T:$T,C$121,Data!$C:$C,$B124)</f>
        <v>0</v>
      </c>
      <c r="D124" s="8">
        <f>COUNTIFS(Data!$T:$T,D$121,Data!$C:$C,$B124)</f>
        <v>0</v>
      </c>
      <c r="E124" s="8">
        <f>COUNTIFS(Data!$T:$T,E$121,Data!$C:$C,$B124)</f>
        <v>0</v>
      </c>
      <c r="F124" s="26">
        <f>COUNTIFS(Data!$T:$T,F$121,Data!$C:$C,$B124)</f>
        <v>0</v>
      </c>
      <c r="G124" s="13">
        <f t="shared" si="4"/>
        <v>0</v>
      </c>
    </row>
    <row r="125" spans="1:8" ht="19" customHeight="1" x14ac:dyDescent="0.35">
      <c r="A125" s="16"/>
      <c r="B125" s="12" t="s">
        <v>104</v>
      </c>
      <c r="C125" s="20">
        <f>COUNTIFS(Data!$T:$T,C$121,Data!$C:$C,$B125)</f>
        <v>1</v>
      </c>
      <c r="D125" s="8">
        <f>COUNTIFS(Data!$T:$T,D$121,Data!$C:$C,$B125)</f>
        <v>0</v>
      </c>
      <c r="E125" s="8">
        <f>COUNTIFS(Data!$T:$T,E$121,Data!$C:$C,$B125)</f>
        <v>0</v>
      </c>
      <c r="F125" s="26">
        <f>COUNTIFS(Data!$T:$T,F$121,Data!$C:$C,$B125)</f>
        <v>0</v>
      </c>
      <c r="G125" s="13">
        <f t="shared" si="4"/>
        <v>1</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122</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134</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137</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86</v>
      </c>
      <c r="C130" s="20">
        <f>COUNTIFS(Data!$T:$T,C$121,Data!$C:$C,$B130)</f>
        <v>3</v>
      </c>
      <c r="D130" s="8">
        <f>COUNTIFS(Data!$T:$T,D$121,Data!$C:$C,$B130)</f>
        <v>0</v>
      </c>
      <c r="E130" s="8">
        <f>COUNTIFS(Data!$T:$T,E$121,Data!$C:$C,$B130)</f>
        <v>0</v>
      </c>
      <c r="F130" s="26">
        <f>COUNTIFS(Data!$T:$T,F$121,Data!$C:$C,$B130)</f>
        <v>0</v>
      </c>
      <c r="G130" s="13">
        <f t="shared" si="4"/>
        <v>3</v>
      </c>
    </row>
    <row r="131" spans="1:7" ht="19" customHeight="1" x14ac:dyDescent="0.35">
      <c r="A131" s="16"/>
      <c r="B131" s="12" t="s">
        <v>111</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183</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180</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157</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184</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100</v>
      </c>
      <c r="C136" s="20">
        <f>COUNTIFS(Data!$T:$T,C$121,Data!$C:$C,$B136)</f>
        <v>0</v>
      </c>
      <c r="D136" s="8">
        <f>COUNTIFS(Data!$T:$T,D$121,Data!$C:$C,$B136)</f>
        <v>0</v>
      </c>
      <c r="E136" s="8">
        <f>COUNTIFS(Data!$T:$T,E$121,Data!$C:$C,$B136)</f>
        <v>0</v>
      </c>
      <c r="F136" s="26">
        <f>COUNTIFS(Data!$T:$T,F$121,Data!$C:$C,$B136)</f>
        <v>0</v>
      </c>
      <c r="G136" s="13">
        <f t="shared" si="4"/>
        <v>0</v>
      </c>
    </row>
    <row r="137" spans="1:7" ht="19" customHeight="1" x14ac:dyDescent="0.35">
      <c r="A137" s="16"/>
      <c r="B137" s="12" t="s">
        <v>109</v>
      </c>
      <c r="C137" s="20">
        <f>COUNTIFS(Data!$T:$T,C$121,Data!$C:$C,$B137)</f>
        <v>4</v>
      </c>
      <c r="D137" s="8">
        <f>COUNTIFS(Data!$T:$T,D$121,Data!$C:$C,$B137)</f>
        <v>0</v>
      </c>
      <c r="E137" s="8">
        <f>COUNTIFS(Data!$T:$T,E$121,Data!$C:$C,$B137)</f>
        <v>0</v>
      </c>
      <c r="F137" s="26">
        <f>COUNTIFS(Data!$T:$T,F$121,Data!$C:$C,$B137)</f>
        <v>0</v>
      </c>
      <c r="G137" s="13">
        <f t="shared" si="4"/>
        <v>4</v>
      </c>
    </row>
    <row r="138" spans="1:7" ht="19" customHeight="1" x14ac:dyDescent="0.35">
      <c r="A138" s="16"/>
      <c r="B138" s="12" t="s">
        <v>58</v>
      </c>
      <c r="C138" s="20">
        <f>COUNTIFS(Data!$T:$T,C$121,Data!$C:$C,$B138)</f>
        <v>9</v>
      </c>
      <c r="D138" s="8">
        <f>COUNTIFS(Data!$T:$T,D$121,Data!$C:$C,$B138)</f>
        <v>0</v>
      </c>
      <c r="E138" s="8">
        <f>COUNTIFS(Data!$T:$T,E$121,Data!$C:$C,$B138)</f>
        <v>0</v>
      </c>
      <c r="F138" s="26">
        <f>COUNTIFS(Data!$T:$T,F$121,Data!$C:$C,$B138)</f>
        <v>0</v>
      </c>
      <c r="G138" s="13">
        <f t="shared" si="4"/>
        <v>9</v>
      </c>
    </row>
    <row r="139" spans="1:7" ht="19" customHeight="1" x14ac:dyDescent="0.35">
      <c r="A139" s="16"/>
      <c r="B139" s="12" t="s">
        <v>126</v>
      </c>
      <c r="C139" s="20">
        <f>COUNTIFS(Data!$T:$T,C$121,Data!$C:$C,$B139)</f>
        <v>2</v>
      </c>
      <c r="D139" s="8">
        <f>COUNTIFS(Data!$T:$T,D$121,Data!$C:$C,$B139)</f>
        <v>0</v>
      </c>
      <c r="E139" s="8">
        <f>COUNTIFS(Data!$T:$T,E$121,Data!$C:$C,$B139)</f>
        <v>0</v>
      </c>
      <c r="F139" s="26">
        <f>COUNTIFS(Data!$T:$T,F$121,Data!$C:$C,$B139)</f>
        <v>0</v>
      </c>
      <c r="G139" s="13">
        <f t="shared" si="4"/>
        <v>2</v>
      </c>
    </row>
    <row r="140" spans="1:7" ht="19" customHeight="1" x14ac:dyDescent="0.35">
      <c r="A140" s="16"/>
      <c r="B140" s="12" t="s">
        <v>130</v>
      </c>
      <c r="C140" s="20">
        <f>COUNTIFS(Data!$T:$T,C$121,Data!$C:$C,$B140)</f>
        <v>4</v>
      </c>
      <c r="D140" s="8">
        <f>COUNTIFS(Data!$T:$T,D$121,Data!$C:$C,$B140)</f>
        <v>0</v>
      </c>
      <c r="E140" s="8">
        <f>COUNTIFS(Data!$T:$T,E$121,Data!$C:$C,$B140)</f>
        <v>0</v>
      </c>
      <c r="F140" s="26">
        <f>COUNTIFS(Data!$T:$T,F$121,Data!$C:$C,$B140)</f>
        <v>0</v>
      </c>
      <c r="G140" s="13">
        <f t="shared" si="4"/>
        <v>4</v>
      </c>
    </row>
    <row r="141" spans="1:7" ht="19" customHeight="1" x14ac:dyDescent="0.35">
      <c r="A141" s="16"/>
      <c r="B141" s="12" t="s">
        <v>108</v>
      </c>
      <c r="C141" s="20">
        <f>COUNTIFS(Data!$T:$T,C$121,Data!$C:$C,$B141)</f>
        <v>1</v>
      </c>
      <c r="D141" s="8">
        <f>COUNTIFS(Data!$T:$T,D$121,Data!$C:$C,$B141)</f>
        <v>0</v>
      </c>
      <c r="E141" s="8">
        <f>COUNTIFS(Data!$T:$T,E$121,Data!$C:$C,$B141)</f>
        <v>0</v>
      </c>
      <c r="F141" s="26">
        <f>COUNTIFS(Data!$T:$T,F$121,Data!$C:$C,$B141)</f>
        <v>0</v>
      </c>
      <c r="G141" s="13">
        <f t="shared" si="4"/>
        <v>1</v>
      </c>
    </row>
    <row r="142" spans="1:7" ht="19" customHeight="1" x14ac:dyDescent="0.35">
      <c r="A142" s="16"/>
      <c r="B142" s="12" t="s">
        <v>121</v>
      </c>
      <c r="C142" s="20">
        <f>COUNTIFS(Data!$T:$T,C$121,Data!$C:$C,$B142)</f>
        <v>2</v>
      </c>
      <c r="D142" s="8">
        <f>COUNTIFS(Data!$T:$T,D$121,Data!$C:$C,$B142)</f>
        <v>0</v>
      </c>
      <c r="E142" s="8">
        <f>COUNTIFS(Data!$T:$T,E$121,Data!$C:$C,$B142)</f>
        <v>0</v>
      </c>
      <c r="F142" s="26">
        <f>COUNTIFS(Data!$T:$T,F$121,Data!$C:$C,$B142)</f>
        <v>0</v>
      </c>
      <c r="G142" s="13">
        <f t="shared" si="4"/>
        <v>2</v>
      </c>
    </row>
    <row r="143" spans="1:7" ht="19" customHeight="1" x14ac:dyDescent="0.35">
      <c r="A143" s="16"/>
      <c r="B143" s="12" t="s">
        <v>160</v>
      </c>
      <c r="C143" s="20">
        <f>COUNTIFS(Data!$T:$T,C$121,Data!$C:$C,$B143)</f>
        <v>1</v>
      </c>
      <c r="D143" s="8">
        <f>COUNTIFS(Data!$T:$T,D$121,Data!$C:$C,$B143)</f>
        <v>0</v>
      </c>
      <c r="E143" s="8">
        <f>COUNTIFS(Data!$T:$T,E$121,Data!$C:$C,$B143)</f>
        <v>0</v>
      </c>
      <c r="F143" s="26">
        <f>COUNTIFS(Data!$T:$T,F$121,Data!$C:$C,$B143)</f>
        <v>0</v>
      </c>
      <c r="G143" s="13">
        <f t="shared" si="4"/>
        <v>1</v>
      </c>
    </row>
    <row r="144" spans="1:7" ht="19" customHeight="1" x14ac:dyDescent="0.35">
      <c r="A144" s="16"/>
      <c r="B144" s="12" t="s">
        <v>144</v>
      </c>
      <c r="C144" s="20">
        <f>COUNTIFS(Data!$T:$T,C$121,Data!$C:$C,$B144)</f>
        <v>1</v>
      </c>
      <c r="D144" s="8">
        <f>COUNTIFS(Data!$T:$T,D$121,Data!$C:$C,$B144)</f>
        <v>0</v>
      </c>
      <c r="E144" s="8">
        <f>COUNTIFS(Data!$T:$T,E$121,Data!$C:$C,$B144)</f>
        <v>0</v>
      </c>
      <c r="F144" s="26">
        <f>COUNTIFS(Data!$T:$T,F$121,Data!$C:$C,$B144)</f>
        <v>0</v>
      </c>
      <c r="G144" s="13">
        <f t="shared" si="4"/>
        <v>1</v>
      </c>
    </row>
    <row r="145" spans="1:11" ht="19" customHeight="1" x14ac:dyDescent="0.35">
      <c r="A145" s="16"/>
      <c r="B145" s="12" t="s">
        <v>187</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142</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524</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525</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495</v>
      </c>
      <c r="C149" s="61">
        <f>SUM(C122:C148)</f>
        <v>31</v>
      </c>
      <c r="D149" s="61">
        <f>SUM(D122:D148)</f>
        <v>0</v>
      </c>
      <c r="E149" s="61">
        <f>SUM(E122:E148)</f>
        <v>0</v>
      </c>
      <c r="F149" s="61">
        <f>SUM(F122:F148)</f>
        <v>0</v>
      </c>
      <c r="G149" s="32">
        <f t="shared" si="4"/>
        <v>31</v>
      </c>
    </row>
    <row r="150" spans="1:11" ht="34.5" customHeight="1" thickBot="1" x14ac:dyDescent="0.4">
      <c r="A150" s="16"/>
      <c r="B150" s="98" t="s">
        <v>496</v>
      </c>
      <c r="C150" s="99"/>
      <c r="D150" s="99"/>
      <c r="E150" s="99"/>
      <c r="F150" s="99"/>
      <c r="G150" s="100"/>
    </row>
    <row r="151" spans="1:11" ht="25" customHeight="1" thickBot="1" x14ac:dyDescent="0.4"/>
    <row r="152" spans="1:11" ht="25" customHeight="1" thickBot="1" x14ac:dyDescent="0.4">
      <c r="A152" s="15">
        <v>6</v>
      </c>
      <c r="B152" s="92" t="s">
        <v>526</v>
      </c>
      <c r="C152" s="93"/>
      <c r="D152" s="93"/>
      <c r="E152" s="93"/>
      <c r="F152" s="93"/>
      <c r="G152" s="93"/>
      <c r="H152" s="93"/>
      <c r="I152" s="93"/>
      <c r="J152" s="93"/>
      <c r="K152" s="94"/>
    </row>
    <row r="153" spans="1:11" ht="25" customHeight="1" thickBot="1" x14ac:dyDescent="0.4">
      <c r="A153" s="15" t="s">
        <v>13</v>
      </c>
      <c r="B153" s="95" t="s">
        <v>502</v>
      </c>
      <c r="C153" s="96"/>
      <c r="D153" s="96"/>
      <c r="E153" s="96"/>
      <c r="F153" s="96"/>
      <c r="G153" s="96"/>
      <c r="H153" s="96"/>
      <c r="I153" s="96"/>
      <c r="J153" s="96"/>
      <c r="K153" s="97"/>
    </row>
    <row r="154" spans="1:11" ht="39" customHeight="1" thickBot="1" x14ac:dyDescent="0.4">
      <c r="A154" s="16"/>
      <c r="B154" s="21"/>
      <c r="C154" s="10" t="s">
        <v>95</v>
      </c>
      <c r="D154" s="11" t="s">
        <v>91</v>
      </c>
      <c r="E154" s="11" t="s">
        <v>99</v>
      </c>
      <c r="F154" s="11" t="s">
        <v>125</v>
      </c>
      <c r="G154" s="11" t="s">
        <v>117</v>
      </c>
      <c r="H154" s="11" t="s">
        <v>70</v>
      </c>
      <c r="I154" s="11" t="s">
        <v>101</v>
      </c>
      <c r="J154" s="37" t="s">
        <v>81</v>
      </c>
      <c r="K154" s="27" t="s">
        <v>495</v>
      </c>
    </row>
    <row r="155" spans="1:11" ht="19" customHeight="1" x14ac:dyDescent="0.35">
      <c r="A155" s="16"/>
      <c r="B155" s="12" t="s">
        <v>88</v>
      </c>
      <c r="C155" s="22">
        <f>COUNTIFS(Data!$AA:$AA,C$154,Data!$C:$C,$B155)</f>
        <v>0</v>
      </c>
      <c r="D155" s="23">
        <f>COUNTIFS(Data!$AA:$AA,D$154,Data!$C:$C,$B155)</f>
        <v>0</v>
      </c>
      <c r="E155" s="23">
        <f>COUNTIFS(Data!$AA:$AA,E$154,Data!$C:$C,$B155)</f>
        <v>0</v>
      </c>
      <c r="F155" s="23">
        <f>COUNTIFS(Data!$AA:$AA,F$154,Data!$C:$C,$B155)</f>
        <v>0</v>
      </c>
      <c r="G155" s="23">
        <f>COUNTIFS(Data!$AA:$AA,G$154,Data!$C:$C,$B155)</f>
        <v>1</v>
      </c>
      <c r="H155" s="23">
        <f>COUNTIFS(Data!$AA:$AA,H$154,Data!$C:$C,$B155)</f>
        <v>1</v>
      </c>
      <c r="I155" s="23">
        <f>COUNTIFS(Data!$AA:$AA,I$154,Data!$C:$C,$B155)</f>
        <v>0</v>
      </c>
      <c r="J155" s="25">
        <f>COUNTIFS(Data!$AA:$AA,J$154,Data!$C:$C,$B155)</f>
        <v>0</v>
      </c>
      <c r="K155" s="13">
        <f t="shared" ref="K155:K182" si="5">SUM(C155:J155)</f>
        <v>2</v>
      </c>
    </row>
    <row r="156" spans="1:11" ht="19" customHeight="1" x14ac:dyDescent="0.35">
      <c r="A156" s="16"/>
      <c r="B156" s="12" t="s">
        <v>106</v>
      </c>
      <c r="C156" s="20">
        <f>COUNTIFS(Data!$AA:$AA,C$154,Data!$C:$C,$B156)</f>
        <v>0</v>
      </c>
      <c r="D156" s="8">
        <f>COUNTIFS(Data!$AA:$AA,D$154,Data!$C:$C,$B156)</f>
        <v>0</v>
      </c>
      <c r="E156" s="8">
        <f>COUNTIFS(Data!$AA:$AA,E$154,Data!$C:$C,$B156)</f>
        <v>0</v>
      </c>
      <c r="F156" s="8">
        <f>COUNTIFS(Data!$AA:$AA,F$154,Data!$C:$C,$B156)</f>
        <v>0</v>
      </c>
      <c r="G156" s="8">
        <f>COUNTIFS(Data!$AA:$AA,G$154,Data!$C:$C,$B156)</f>
        <v>0</v>
      </c>
      <c r="H156" s="8">
        <f>COUNTIFS(Data!$AA:$AA,H$154,Data!$C:$C,$B156)</f>
        <v>0</v>
      </c>
      <c r="I156" s="8">
        <f>COUNTIFS(Data!$AA:$AA,I$154,Data!$C:$C,$B156)</f>
        <v>0</v>
      </c>
      <c r="J156" s="26">
        <f>COUNTIFS(Data!$AA:$AA,J$154,Data!$C:$C,$B156)</f>
        <v>1</v>
      </c>
      <c r="K156" s="13">
        <f t="shared" si="5"/>
        <v>1</v>
      </c>
    </row>
    <row r="157" spans="1:11" ht="19" customHeight="1" x14ac:dyDescent="0.35">
      <c r="A157" s="16"/>
      <c r="B157" s="12" t="s">
        <v>96</v>
      </c>
      <c r="C157" s="20">
        <f>COUNTIFS(Data!$AA:$AA,C$154,Data!$C:$C,$B157)</f>
        <v>0</v>
      </c>
      <c r="D157" s="8">
        <f>COUNTIFS(Data!$AA:$AA,D$154,Data!$C:$C,$B157)</f>
        <v>0</v>
      </c>
      <c r="E157" s="8">
        <f>COUNTIFS(Data!$AA:$AA,E$154,Data!$C:$C,$B157)</f>
        <v>0</v>
      </c>
      <c r="F157" s="8">
        <f>COUNTIFS(Data!$AA:$AA,F$154,Data!$C:$C,$B157)</f>
        <v>0</v>
      </c>
      <c r="G157" s="8">
        <f>COUNTIFS(Data!$AA:$AA,G$154,Data!$C:$C,$B157)</f>
        <v>0</v>
      </c>
      <c r="H157" s="8">
        <f>COUNTIFS(Data!$AA:$AA,H$154,Data!$C:$C,$B157)</f>
        <v>0</v>
      </c>
      <c r="I157" s="8">
        <f>COUNTIFS(Data!$AA:$AA,I$154,Data!$C:$C,$B157)</f>
        <v>0</v>
      </c>
      <c r="J157" s="26">
        <f>COUNTIFS(Data!$AA:$AA,J$154,Data!$C:$C,$B157)</f>
        <v>0</v>
      </c>
      <c r="K157" s="13">
        <f t="shared" si="5"/>
        <v>0</v>
      </c>
    </row>
    <row r="158" spans="1:11" ht="19" customHeight="1" x14ac:dyDescent="0.35">
      <c r="A158" s="16"/>
      <c r="B158" s="12" t="s">
        <v>104</v>
      </c>
      <c r="C158" s="20">
        <f>COUNTIFS(Data!$AA:$AA,C$154,Data!$C:$C,$B158)</f>
        <v>1</v>
      </c>
      <c r="D158" s="8">
        <f>COUNTIFS(Data!$AA:$AA,D$154,Data!$C:$C,$B158)</f>
        <v>0</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0</v>
      </c>
      <c r="K158" s="13">
        <f t="shared" si="5"/>
        <v>1</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122</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134</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137</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86</v>
      </c>
      <c r="C163" s="20">
        <f>COUNTIFS(Data!$AA:$AA,C$154,Data!$C:$C,$B163)</f>
        <v>0</v>
      </c>
      <c r="D163" s="8">
        <f>COUNTIFS(Data!$AA:$AA,D$154,Data!$C:$C,$B163)</f>
        <v>0</v>
      </c>
      <c r="E163" s="8">
        <f>COUNTIFS(Data!$AA:$AA,E$154,Data!$C:$C,$B163)</f>
        <v>0</v>
      </c>
      <c r="F163" s="8">
        <f>COUNTIFS(Data!$AA:$AA,F$154,Data!$C:$C,$B163)</f>
        <v>1</v>
      </c>
      <c r="G163" s="8">
        <f>COUNTIFS(Data!$AA:$AA,G$154,Data!$C:$C,$B163)</f>
        <v>1</v>
      </c>
      <c r="H163" s="8">
        <f>COUNTIFS(Data!$AA:$AA,H$154,Data!$C:$C,$B163)</f>
        <v>1</v>
      </c>
      <c r="I163" s="8">
        <f>COUNTIFS(Data!$AA:$AA,I$154,Data!$C:$C,$B163)</f>
        <v>0</v>
      </c>
      <c r="J163" s="26">
        <f>COUNTIFS(Data!$AA:$AA,J$154,Data!$C:$C,$B163)</f>
        <v>0</v>
      </c>
      <c r="K163" s="13">
        <f t="shared" si="5"/>
        <v>3</v>
      </c>
    </row>
    <row r="164" spans="1:11" ht="19" customHeight="1" x14ac:dyDescent="0.35">
      <c r="A164" s="16"/>
      <c r="B164" s="12" t="s">
        <v>111</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183</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180</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157</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184</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100</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0</v>
      </c>
      <c r="K169" s="13">
        <f t="shared" si="5"/>
        <v>0</v>
      </c>
    </row>
    <row r="170" spans="1:11" ht="19" customHeight="1" x14ac:dyDescent="0.35">
      <c r="A170" s="16"/>
      <c r="B170" s="12" t="s">
        <v>109</v>
      </c>
      <c r="C170" s="20">
        <f>COUNTIFS(Data!$AA:$AA,C$154,Data!$C:$C,$B170)</f>
        <v>0</v>
      </c>
      <c r="D170" s="8">
        <f>COUNTIFS(Data!$AA:$AA,D$154,Data!$C:$C,$B170)</f>
        <v>0</v>
      </c>
      <c r="E170" s="8">
        <f>COUNTIFS(Data!$AA:$AA,E$154,Data!$C:$C,$B170)</f>
        <v>1</v>
      </c>
      <c r="F170" s="8">
        <f>COUNTIFS(Data!$AA:$AA,F$154,Data!$C:$C,$B170)</f>
        <v>0</v>
      </c>
      <c r="G170" s="8">
        <f>COUNTIFS(Data!$AA:$AA,G$154,Data!$C:$C,$B170)</f>
        <v>1</v>
      </c>
      <c r="H170" s="8">
        <f>COUNTIFS(Data!$AA:$AA,H$154,Data!$C:$C,$B170)</f>
        <v>0</v>
      </c>
      <c r="I170" s="8">
        <f>COUNTIFS(Data!$AA:$AA,I$154,Data!$C:$C,$B170)</f>
        <v>1</v>
      </c>
      <c r="J170" s="26">
        <f>COUNTIFS(Data!$AA:$AA,J$154,Data!$C:$C,$B170)</f>
        <v>1</v>
      </c>
      <c r="K170" s="13">
        <f t="shared" si="5"/>
        <v>4</v>
      </c>
    </row>
    <row r="171" spans="1:11" ht="19" customHeight="1" x14ac:dyDescent="0.35">
      <c r="A171" s="16"/>
      <c r="B171" s="12" t="s">
        <v>58</v>
      </c>
      <c r="C171" s="20">
        <f>COUNTIFS(Data!$AA:$AA,C$154,Data!$C:$C,$B171)</f>
        <v>0</v>
      </c>
      <c r="D171" s="8">
        <f>COUNTIFS(Data!$AA:$AA,D$154,Data!$C:$C,$B171)</f>
        <v>1</v>
      </c>
      <c r="E171" s="8">
        <f>COUNTIFS(Data!$AA:$AA,E$154,Data!$C:$C,$B171)</f>
        <v>1</v>
      </c>
      <c r="F171" s="8">
        <f>COUNTIFS(Data!$AA:$AA,F$154,Data!$C:$C,$B171)</f>
        <v>0</v>
      </c>
      <c r="G171" s="8">
        <f>COUNTIFS(Data!$AA:$AA,G$154,Data!$C:$C,$B171)</f>
        <v>2</v>
      </c>
      <c r="H171" s="8">
        <f>COUNTIFS(Data!$AA:$AA,H$154,Data!$C:$C,$B171)</f>
        <v>0</v>
      </c>
      <c r="I171" s="8">
        <f>COUNTIFS(Data!$AA:$AA,I$154,Data!$C:$C,$B171)</f>
        <v>1</v>
      </c>
      <c r="J171" s="26">
        <f>COUNTIFS(Data!$AA:$AA,J$154,Data!$C:$C,$B171)</f>
        <v>4</v>
      </c>
      <c r="K171" s="13">
        <f t="shared" si="5"/>
        <v>9</v>
      </c>
    </row>
    <row r="172" spans="1:11" ht="19" customHeight="1" x14ac:dyDescent="0.35">
      <c r="A172" s="16"/>
      <c r="B172" s="12" t="s">
        <v>126</v>
      </c>
      <c r="C172" s="20">
        <f>COUNTIFS(Data!$AA:$AA,C$154,Data!$C:$C,$B172)</f>
        <v>0</v>
      </c>
      <c r="D172" s="8">
        <f>COUNTIFS(Data!$AA:$AA,D$154,Data!$C:$C,$B172)</f>
        <v>0</v>
      </c>
      <c r="E172" s="8">
        <f>COUNTIFS(Data!$AA:$AA,E$154,Data!$C:$C,$B172)</f>
        <v>0</v>
      </c>
      <c r="F172" s="8">
        <f>COUNTIFS(Data!$AA:$AA,F$154,Data!$C:$C,$B172)</f>
        <v>0</v>
      </c>
      <c r="G172" s="8">
        <f>COUNTIFS(Data!$AA:$AA,G$154,Data!$C:$C,$B172)</f>
        <v>0</v>
      </c>
      <c r="H172" s="8">
        <f>COUNTIFS(Data!$AA:$AA,H$154,Data!$C:$C,$B172)</f>
        <v>1</v>
      </c>
      <c r="I172" s="8">
        <f>COUNTIFS(Data!$AA:$AA,I$154,Data!$C:$C,$B172)</f>
        <v>0</v>
      </c>
      <c r="J172" s="26">
        <f>COUNTIFS(Data!$AA:$AA,J$154,Data!$C:$C,$B172)</f>
        <v>1</v>
      </c>
      <c r="K172" s="13">
        <f t="shared" si="5"/>
        <v>2</v>
      </c>
    </row>
    <row r="173" spans="1:11" ht="19" customHeight="1" x14ac:dyDescent="0.35">
      <c r="A173" s="16"/>
      <c r="B173" s="12" t="s">
        <v>130</v>
      </c>
      <c r="C173" s="20">
        <f>COUNTIFS(Data!$AA:$AA,C$154,Data!$C:$C,$B173)</f>
        <v>0</v>
      </c>
      <c r="D173" s="8">
        <f>COUNTIFS(Data!$AA:$AA,D$154,Data!$C:$C,$B173)</f>
        <v>0</v>
      </c>
      <c r="E173" s="8">
        <f>COUNTIFS(Data!$AA:$AA,E$154,Data!$C:$C,$B173)</f>
        <v>1</v>
      </c>
      <c r="F173" s="8">
        <f>COUNTIFS(Data!$AA:$AA,F$154,Data!$C:$C,$B173)</f>
        <v>1</v>
      </c>
      <c r="G173" s="8">
        <f>COUNTIFS(Data!$AA:$AA,G$154,Data!$C:$C,$B173)</f>
        <v>0</v>
      </c>
      <c r="H173" s="8">
        <f>COUNTIFS(Data!$AA:$AA,H$154,Data!$C:$C,$B173)</f>
        <v>1</v>
      </c>
      <c r="I173" s="8">
        <f>COUNTIFS(Data!$AA:$AA,I$154,Data!$C:$C,$B173)</f>
        <v>0</v>
      </c>
      <c r="J173" s="26">
        <f>COUNTIFS(Data!$AA:$AA,J$154,Data!$C:$C,$B173)</f>
        <v>1</v>
      </c>
      <c r="K173" s="13">
        <f t="shared" si="5"/>
        <v>4</v>
      </c>
    </row>
    <row r="174" spans="1:11" ht="19" customHeight="1" x14ac:dyDescent="0.35">
      <c r="A174" s="16"/>
      <c r="B174" s="12" t="s">
        <v>108</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0</v>
      </c>
      <c r="I174" s="8">
        <f>COUNTIFS(Data!$AA:$AA,I$154,Data!$C:$C,$B174)</f>
        <v>0</v>
      </c>
      <c r="J174" s="26">
        <f>COUNTIFS(Data!$AA:$AA,J$154,Data!$C:$C,$B174)</f>
        <v>1</v>
      </c>
      <c r="K174" s="13">
        <f t="shared" si="5"/>
        <v>1</v>
      </c>
    </row>
    <row r="175" spans="1:11" ht="19" customHeight="1" x14ac:dyDescent="0.35">
      <c r="A175" s="16"/>
      <c r="B175" s="12" t="s">
        <v>121</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1</v>
      </c>
      <c r="J175" s="26">
        <f>COUNTIFS(Data!$AA:$AA,J$154,Data!$C:$C,$B175)</f>
        <v>1</v>
      </c>
      <c r="K175" s="13">
        <f t="shared" si="5"/>
        <v>2</v>
      </c>
    </row>
    <row r="176" spans="1:11" ht="19" customHeight="1" x14ac:dyDescent="0.35">
      <c r="A176" s="16"/>
      <c r="B176" s="12" t="s">
        <v>160</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1</v>
      </c>
      <c r="K176" s="13">
        <f t="shared" si="5"/>
        <v>1</v>
      </c>
    </row>
    <row r="177" spans="1:15" ht="19" customHeight="1" x14ac:dyDescent="0.35">
      <c r="A177" s="16"/>
      <c r="B177" s="12" t="s">
        <v>144</v>
      </c>
      <c r="C177" s="20">
        <f>COUNTIFS(Data!$AA:$AA,C$154,Data!$C:$C,$B177)</f>
        <v>0</v>
      </c>
      <c r="D177" s="8">
        <f>COUNTIFS(Data!$AA:$AA,D$154,Data!$C:$C,$B177)</f>
        <v>0</v>
      </c>
      <c r="E177" s="8">
        <f>COUNTIFS(Data!$AA:$AA,E$154,Data!$C:$C,$B177)</f>
        <v>0</v>
      </c>
      <c r="F177" s="8">
        <f>COUNTIFS(Data!$AA:$AA,F$154,Data!$C:$C,$B177)</f>
        <v>1</v>
      </c>
      <c r="G177" s="8">
        <f>COUNTIFS(Data!$AA:$AA,G$154,Data!$C:$C,$B177)</f>
        <v>0</v>
      </c>
      <c r="H177" s="8">
        <f>COUNTIFS(Data!$AA:$AA,H$154,Data!$C:$C,$B177)</f>
        <v>0</v>
      </c>
      <c r="I177" s="8">
        <f>COUNTIFS(Data!$AA:$AA,I$154,Data!$C:$C,$B177)</f>
        <v>0</v>
      </c>
      <c r="J177" s="26">
        <f>COUNTIFS(Data!$AA:$AA,J$154,Data!$C:$C,$B177)</f>
        <v>0</v>
      </c>
      <c r="K177" s="13">
        <f t="shared" si="5"/>
        <v>1</v>
      </c>
    </row>
    <row r="178" spans="1:15" ht="19" customHeight="1" x14ac:dyDescent="0.35">
      <c r="A178" s="16"/>
      <c r="B178" s="12" t="s">
        <v>187</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142</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524</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525</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495</v>
      </c>
      <c r="C182" s="61">
        <f t="shared" ref="C182:J182" si="6">SUM(C155:C181)</f>
        <v>1</v>
      </c>
      <c r="D182" s="61">
        <f t="shared" si="6"/>
        <v>1</v>
      </c>
      <c r="E182" s="61">
        <f t="shared" si="6"/>
        <v>3</v>
      </c>
      <c r="F182" s="61">
        <f t="shared" si="6"/>
        <v>3</v>
      </c>
      <c r="G182" s="61">
        <f t="shared" si="6"/>
        <v>5</v>
      </c>
      <c r="H182" s="61">
        <f t="shared" si="6"/>
        <v>4</v>
      </c>
      <c r="I182" s="61">
        <f t="shared" si="6"/>
        <v>3</v>
      </c>
      <c r="J182" s="61">
        <f t="shared" si="6"/>
        <v>11</v>
      </c>
      <c r="K182" s="32">
        <f t="shared" si="5"/>
        <v>31</v>
      </c>
    </row>
    <row r="183" spans="1:15" ht="25" customHeight="1" thickBot="1" x14ac:dyDescent="0.4">
      <c r="A183" s="16"/>
      <c r="B183" s="98" t="s">
        <v>496</v>
      </c>
      <c r="C183" s="99"/>
      <c r="D183" s="99"/>
      <c r="E183" s="99"/>
      <c r="F183" s="99"/>
      <c r="G183" s="99"/>
      <c r="H183" s="99"/>
      <c r="I183" s="99"/>
      <c r="J183" s="99"/>
      <c r="K183" s="100"/>
    </row>
    <row r="184" spans="1:15" ht="25" customHeight="1" thickBot="1" x14ac:dyDescent="0.4"/>
    <row r="185" spans="1:15" ht="25" customHeight="1" thickBot="1" x14ac:dyDescent="0.4">
      <c r="A185" s="15">
        <v>7</v>
      </c>
      <c r="B185" s="92" t="s">
        <v>526</v>
      </c>
      <c r="C185" s="93"/>
      <c r="D185" s="93"/>
      <c r="E185" s="93"/>
      <c r="F185" s="93"/>
      <c r="G185" s="93"/>
      <c r="H185" s="93"/>
      <c r="I185" s="93"/>
      <c r="J185" s="93"/>
      <c r="K185" s="93"/>
      <c r="L185" s="93"/>
      <c r="M185" s="93"/>
      <c r="N185" s="93"/>
      <c r="O185" s="94"/>
    </row>
    <row r="186" spans="1:15" ht="25" customHeight="1" thickBot="1" x14ac:dyDescent="0.4">
      <c r="A186" s="15" t="s">
        <v>13</v>
      </c>
      <c r="B186" s="95" t="s">
        <v>503</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133</v>
      </c>
      <c r="E187" s="11" t="s">
        <v>105</v>
      </c>
      <c r="F187" s="11" t="s">
        <v>98</v>
      </c>
      <c r="G187" s="11" t="s">
        <v>174</v>
      </c>
      <c r="H187" s="11" t="s">
        <v>77</v>
      </c>
      <c r="I187" s="11" t="s">
        <v>178</v>
      </c>
      <c r="J187" s="11" t="s">
        <v>128</v>
      </c>
      <c r="K187" s="11" t="s">
        <v>199</v>
      </c>
      <c r="L187" s="11" t="s">
        <v>92</v>
      </c>
      <c r="M187" s="11" t="s">
        <v>166</v>
      </c>
      <c r="N187" s="37" t="s">
        <v>140</v>
      </c>
      <c r="O187" s="27" t="s">
        <v>495</v>
      </c>
    </row>
    <row r="188" spans="1:15" ht="19" customHeight="1" x14ac:dyDescent="0.35">
      <c r="A188" s="16"/>
      <c r="B188" s="12" t="s">
        <v>88</v>
      </c>
      <c r="C188" s="22">
        <f>COUNTIFS(Data!$H:$H,C$187,Data!$C:$C,$B188)</f>
        <v>0</v>
      </c>
      <c r="D188" s="23">
        <f>COUNTIFS(Data!$H:$H,D$187,Data!$C:$C,$B188)</f>
        <v>1</v>
      </c>
      <c r="E188" s="23">
        <f>COUNTIFS(Data!$H:$H,E$187,Data!$C:$C,$B188)</f>
        <v>0</v>
      </c>
      <c r="F188" s="23">
        <f>COUNTIFS(Data!$H:$H,F$187,Data!$C:$C,$B188)</f>
        <v>0</v>
      </c>
      <c r="G188" s="23">
        <f>COUNTIFS(Data!$H:$H,G$187,Data!$C:$C,$B188)</f>
        <v>0</v>
      </c>
      <c r="H188" s="23">
        <f>COUNTIFS(Data!$H:$H,H$187,Data!$C:$C,$B188)</f>
        <v>1</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0</v>
      </c>
      <c r="O188" s="13">
        <f t="shared" ref="O188:O215" si="7">SUM(C188:N188)</f>
        <v>2</v>
      </c>
    </row>
    <row r="189" spans="1:15" ht="19" customHeight="1" x14ac:dyDescent="0.35">
      <c r="A189" s="16"/>
      <c r="B189" s="12" t="s">
        <v>106</v>
      </c>
      <c r="C189" s="20">
        <f>COUNTIFS(Data!$H:$H,C$187,Data!$C:$C,$B189)</f>
        <v>0</v>
      </c>
      <c r="D189" s="8">
        <f>COUNTIFS(Data!$H:$H,D$187,Data!$C:$C,$B189)</f>
        <v>0</v>
      </c>
      <c r="E189" s="8">
        <f>COUNTIFS(Data!$H:$H,E$187,Data!$C:$C,$B189)</f>
        <v>1</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1</v>
      </c>
    </row>
    <row r="190" spans="1:15" ht="19" customHeight="1" x14ac:dyDescent="0.35">
      <c r="A190" s="16"/>
      <c r="B190" s="12" t="s">
        <v>96</v>
      </c>
      <c r="C190" s="20">
        <f>COUNTIFS(Data!$H:$H,C$187,Data!$C:$C,$B190)</f>
        <v>0</v>
      </c>
      <c r="D190" s="8">
        <f>COUNTIFS(Data!$H:$H,D$187,Data!$C:$C,$B190)</f>
        <v>0</v>
      </c>
      <c r="E190" s="8">
        <f>COUNTIFS(Data!$H:$H,E$187,Data!$C:$C,$B190)</f>
        <v>0</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0</v>
      </c>
    </row>
    <row r="191" spans="1:15" ht="19" customHeight="1" x14ac:dyDescent="0.35">
      <c r="A191" s="16"/>
      <c r="B191" s="12" t="s">
        <v>104</v>
      </c>
      <c r="C191" s="20">
        <f>COUNTIFS(Data!$H:$H,C$187,Data!$C:$C,$B191)</f>
        <v>0</v>
      </c>
      <c r="D191" s="8">
        <f>COUNTIFS(Data!$H:$H,D$187,Data!$C:$C,$B191)</f>
        <v>1</v>
      </c>
      <c r="E191" s="8">
        <f>COUNTIFS(Data!$H:$H,E$187,Data!$C:$C,$B191)</f>
        <v>0</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1</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122</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134</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137</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86</v>
      </c>
      <c r="C196" s="20">
        <f>COUNTIFS(Data!$H:$H,C$187,Data!$C:$C,$B196)</f>
        <v>0</v>
      </c>
      <c r="D196" s="8">
        <f>COUNTIFS(Data!$H:$H,D$187,Data!$C:$C,$B196)</f>
        <v>0</v>
      </c>
      <c r="E196" s="8">
        <f>COUNTIFS(Data!$H:$H,E$187,Data!$C:$C,$B196)</f>
        <v>2</v>
      </c>
      <c r="F196" s="8">
        <f>COUNTIFS(Data!$H:$H,F$187,Data!$C:$C,$B196)</f>
        <v>1</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3</v>
      </c>
    </row>
    <row r="197" spans="1:15" ht="19" customHeight="1" x14ac:dyDescent="0.35">
      <c r="A197" s="16"/>
      <c r="B197" s="12" t="s">
        <v>111</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183</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180</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157</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184</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100</v>
      </c>
      <c r="C202" s="20">
        <f>COUNTIFS(Data!$H:$H,C$187,Data!$C:$C,$B202)</f>
        <v>0</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0</v>
      </c>
    </row>
    <row r="203" spans="1:15" ht="19" customHeight="1" x14ac:dyDescent="0.35">
      <c r="A203" s="16"/>
      <c r="B203" s="12" t="s">
        <v>109</v>
      </c>
      <c r="C203" s="20">
        <f>COUNTIFS(Data!$H:$H,C$187,Data!$C:$C,$B203)</f>
        <v>0</v>
      </c>
      <c r="D203" s="8">
        <f>COUNTIFS(Data!$H:$H,D$187,Data!$C:$C,$B203)</f>
        <v>0</v>
      </c>
      <c r="E203" s="8">
        <f>COUNTIFS(Data!$H:$H,E$187,Data!$C:$C,$B203)</f>
        <v>2</v>
      </c>
      <c r="F203" s="8">
        <f>COUNTIFS(Data!$H:$H,F$187,Data!$C:$C,$B203)</f>
        <v>1</v>
      </c>
      <c r="G203" s="8">
        <f>COUNTIFS(Data!$H:$H,G$187,Data!$C:$C,$B203)</f>
        <v>0</v>
      </c>
      <c r="H203" s="8">
        <f>COUNTIFS(Data!$H:$H,H$187,Data!$C:$C,$B203)</f>
        <v>0</v>
      </c>
      <c r="I203" s="8">
        <f>COUNTIFS(Data!$H:$H,I$187,Data!$C:$C,$B203)</f>
        <v>0</v>
      </c>
      <c r="J203" s="8">
        <f>COUNTIFS(Data!$H:$H,J$187,Data!$C:$C,$B203)</f>
        <v>1</v>
      </c>
      <c r="K203" s="8">
        <f>COUNTIFS(Data!$H:$H,K$187,Data!$C:$C,$B203)</f>
        <v>0</v>
      </c>
      <c r="L203" s="8">
        <f>COUNTIFS(Data!$H:$H,L$187,Data!$C:$C,$B203)</f>
        <v>0</v>
      </c>
      <c r="M203" s="8">
        <f>COUNTIFS(Data!$H:$H,M$187,Data!$C:$C,$B203)</f>
        <v>0</v>
      </c>
      <c r="N203" s="26">
        <f>COUNTIFS(Data!$H:$H,N$187,Data!$C:$C,$B203)</f>
        <v>0</v>
      </c>
      <c r="O203" s="13">
        <f t="shared" si="7"/>
        <v>4</v>
      </c>
    </row>
    <row r="204" spans="1:15" ht="19" customHeight="1" x14ac:dyDescent="0.35">
      <c r="A204" s="16"/>
      <c r="B204" s="12" t="s">
        <v>58</v>
      </c>
      <c r="C204" s="20">
        <f>COUNTIFS(Data!$H:$H,C$187,Data!$C:$C,$B204)</f>
        <v>1</v>
      </c>
      <c r="D204" s="8">
        <f>COUNTIFS(Data!$H:$H,D$187,Data!$C:$C,$B204)</f>
        <v>0</v>
      </c>
      <c r="E204" s="8">
        <f>COUNTIFS(Data!$H:$H,E$187,Data!$C:$C,$B204)</f>
        <v>5</v>
      </c>
      <c r="F204" s="8">
        <f>COUNTIFS(Data!$H:$H,F$187,Data!$C:$C,$B204)</f>
        <v>0</v>
      </c>
      <c r="G204" s="8">
        <f>COUNTIFS(Data!$H:$H,G$187,Data!$C:$C,$B204)</f>
        <v>0</v>
      </c>
      <c r="H204" s="8">
        <f>COUNTIFS(Data!$H:$H,H$187,Data!$C:$C,$B204)</f>
        <v>0</v>
      </c>
      <c r="I204" s="8">
        <f>COUNTIFS(Data!$H:$H,I$187,Data!$C:$C,$B204)</f>
        <v>0</v>
      </c>
      <c r="J204" s="8">
        <f>COUNTIFS(Data!$H:$H,J$187,Data!$C:$C,$B204)</f>
        <v>2</v>
      </c>
      <c r="K204" s="8">
        <f>COUNTIFS(Data!$H:$H,K$187,Data!$C:$C,$B204)</f>
        <v>0</v>
      </c>
      <c r="L204" s="8">
        <f>COUNTIFS(Data!$H:$H,L$187,Data!$C:$C,$B204)</f>
        <v>0</v>
      </c>
      <c r="M204" s="8">
        <f>COUNTIFS(Data!$H:$H,M$187,Data!$C:$C,$B204)</f>
        <v>0</v>
      </c>
      <c r="N204" s="26">
        <f>COUNTIFS(Data!$H:$H,N$187,Data!$C:$C,$B204)</f>
        <v>1</v>
      </c>
      <c r="O204" s="13">
        <f t="shared" si="7"/>
        <v>9</v>
      </c>
    </row>
    <row r="205" spans="1:15" ht="19" customHeight="1" x14ac:dyDescent="0.35">
      <c r="A205" s="16"/>
      <c r="B205" s="12" t="s">
        <v>126</v>
      </c>
      <c r="C205" s="20">
        <f>COUNTIFS(Data!$H:$H,C$187,Data!$C:$C,$B205)</f>
        <v>0</v>
      </c>
      <c r="D205" s="8">
        <f>COUNTIFS(Data!$H:$H,D$187,Data!$C:$C,$B205)</f>
        <v>0</v>
      </c>
      <c r="E205" s="8">
        <f>COUNTIFS(Data!$H:$H,E$187,Data!$C:$C,$B205)</f>
        <v>0</v>
      </c>
      <c r="F205" s="8">
        <f>COUNTIFS(Data!$H:$H,F$187,Data!$C:$C,$B205)</f>
        <v>0</v>
      </c>
      <c r="G205" s="8">
        <f>COUNTIFS(Data!$H:$H,G$187,Data!$C:$C,$B205)</f>
        <v>0</v>
      </c>
      <c r="H205" s="8">
        <f>COUNTIFS(Data!$H:$H,H$187,Data!$C:$C,$B205)</f>
        <v>1</v>
      </c>
      <c r="I205" s="8">
        <f>COUNTIFS(Data!$H:$H,I$187,Data!$C:$C,$B205)</f>
        <v>0</v>
      </c>
      <c r="J205" s="8">
        <f>COUNTIFS(Data!$H:$H,J$187,Data!$C:$C,$B205)</f>
        <v>1</v>
      </c>
      <c r="K205" s="8">
        <f>COUNTIFS(Data!$H:$H,K$187,Data!$C:$C,$B205)</f>
        <v>0</v>
      </c>
      <c r="L205" s="8">
        <f>COUNTIFS(Data!$H:$H,L$187,Data!$C:$C,$B205)</f>
        <v>0</v>
      </c>
      <c r="M205" s="8">
        <f>COUNTIFS(Data!$H:$H,M$187,Data!$C:$C,$B205)</f>
        <v>0</v>
      </c>
      <c r="N205" s="26">
        <f>COUNTIFS(Data!$H:$H,N$187,Data!$C:$C,$B205)</f>
        <v>0</v>
      </c>
      <c r="O205" s="13">
        <f t="shared" si="7"/>
        <v>2</v>
      </c>
    </row>
    <row r="206" spans="1:15" ht="19" customHeight="1" x14ac:dyDescent="0.35">
      <c r="A206" s="16"/>
      <c r="B206" s="12" t="s">
        <v>130</v>
      </c>
      <c r="C206" s="20">
        <f>COUNTIFS(Data!$H:$H,C$187,Data!$C:$C,$B206)</f>
        <v>0</v>
      </c>
      <c r="D206" s="8">
        <f>COUNTIFS(Data!$H:$H,D$187,Data!$C:$C,$B206)</f>
        <v>0</v>
      </c>
      <c r="E206" s="8">
        <f>COUNTIFS(Data!$H:$H,E$187,Data!$C:$C,$B206)</f>
        <v>0</v>
      </c>
      <c r="F206" s="8">
        <f>COUNTIFS(Data!$H:$H,F$187,Data!$C:$C,$B206)</f>
        <v>2</v>
      </c>
      <c r="G206" s="8">
        <f>COUNTIFS(Data!$H:$H,G$187,Data!$C:$C,$B206)</f>
        <v>0</v>
      </c>
      <c r="H206" s="8">
        <f>COUNTIFS(Data!$H:$H,H$187,Data!$C:$C,$B206)</f>
        <v>0</v>
      </c>
      <c r="I206" s="8">
        <f>COUNTIFS(Data!$H:$H,I$187,Data!$C:$C,$B206)</f>
        <v>0</v>
      </c>
      <c r="J206" s="8">
        <f>COUNTIFS(Data!$H:$H,J$187,Data!$C:$C,$B206)</f>
        <v>1</v>
      </c>
      <c r="K206" s="8">
        <f>COUNTIFS(Data!$H:$H,K$187,Data!$C:$C,$B206)</f>
        <v>1</v>
      </c>
      <c r="L206" s="8">
        <f>COUNTIFS(Data!$H:$H,L$187,Data!$C:$C,$B206)</f>
        <v>0</v>
      </c>
      <c r="M206" s="8">
        <f>COUNTIFS(Data!$H:$H,M$187,Data!$C:$C,$B206)</f>
        <v>0</v>
      </c>
      <c r="N206" s="26">
        <f>COUNTIFS(Data!$H:$H,N$187,Data!$C:$C,$B206)</f>
        <v>0</v>
      </c>
      <c r="O206" s="13">
        <f t="shared" si="7"/>
        <v>4</v>
      </c>
    </row>
    <row r="207" spans="1:15" ht="19" customHeight="1" x14ac:dyDescent="0.35">
      <c r="A207" s="16"/>
      <c r="B207" s="12" t="s">
        <v>108</v>
      </c>
      <c r="C207" s="20">
        <f>COUNTIFS(Data!$H:$H,C$187,Data!$C:$C,$B207)</f>
        <v>0</v>
      </c>
      <c r="D207" s="8">
        <f>COUNTIFS(Data!$H:$H,D$187,Data!$C:$C,$B207)</f>
        <v>0</v>
      </c>
      <c r="E207" s="8">
        <f>COUNTIFS(Data!$H:$H,E$187,Data!$C:$C,$B207)</f>
        <v>0</v>
      </c>
      <c r="F207" s="8">
        <f>COUNTIFS(Data!$H:$H,F$187,Data!$C:$C,$B207)</f>
        <v>0</v>
      </c>
      <c r="G207" s="8">
        <f>COUNTIFS(Data!$H:$H,G$187,Data!$C:$C,$B207)</f>
        <v>0</v>
      </c>
      <c r="H207" s="8">
        <f>COUNTIFS(Data!$H:$H,H$187,Data!$C:$C,$B207)</f>
        <v>0</v>
      </c>
      <c r="I207" s="8">
        <f>COUNTIFS(Data!$H:$H,I$187,Data!$C:$C,$B207)</f>
        <v>0</v>
      </c>
      <c r="J207" s="8">
        <f>COUNTIFS(Data!$H:$H,J$187,Data!$C:$C,$B207)</f>
        <v>1</v>
      </c>
      <c r="K207" s="8">
        <f>COUNTIFS(Data!$H:$H,K$187,Data!$C:$C,$B207)</f>
        <v>0</v>
      </c>
      <c r="L207" s="8">
        <f>COUNTIFS(Data!$H:$H,L$187,Data!$C:$C,$B207)</f>
        <v>0</v>
      </c>
      <c r="M207" s="8">
        <f>COUNTIFS(Data!$H:$H,M$187,Data!$C:$C,$B207)</f>
        <v>0</v>
      </c>
      <c r="N207" s="26">
        <f>COUNTIFS(Data!$H:$H,N$187,Data!$C:$C,$B207)</f>
        <v>0</v>
      </c>
      <c r="O207" s="13">
        <f t="shared" si="7"/>
        <v>1</v>
      </c>
    </row>
    <row r="208" spans="1:15" ht="19" customHeight="1" x14ac:dyDescent="0.35">
      <c r="A208" s="16"/>
      <c r="B208" s="12" t="s">
        <v>121</v>
      </c>
      <c r="C208" s="20">
        <f>COUNTIFS(Data!$H:$H,C$187,Data!$C:$C,$B208)</f>
        <v>0</v>
      </c>
      <c r="D208" s="8">
        <f>COUNTIFS(Data!$H:$H,D$187,Data!$C:$C,$B208)</f>
        <v>0</v>
      </c>
      <c r="E208" s="8">
        <f>COUNTIFS(Data!$H:$H,E$187,Data!$C:$C,$B208)</f>
        <v>1</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1</v>
      </c>
      <c r="O208" s="13">
        <f t="shared" si="7"/>
        <v>2</v>
      </c>
    </row>
    <row r="209" spans="1:15" ht="19" customHeight="1" x14ac:dyDescent="0.35">
      <c r="A209" s="16"/>
      <c r="B209" s="12" t="s">
        <v>160</v>
      </c>
      <c r="C209" s="20">
        <f>COUNTIFS(Data!$H:$H,C$187,Data!$C:$C,$B209)</f>
        <v>0</v>
      </c>
      <c r="D209" s="8">
        <f>COUNTIFS(Data!$H:$H,D$187,Data!$C:$C,$B209)</f>
        <v>0</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1</v>
      </c>
      <c r="L209" s="8">
        <f>COUNTIFS(Data!$H:$H,L$187,Data!$C:$C,$B209)</f>
        <v>0</v>
      </c>
      <c r="M209" s="8">
        <f>COUNTIFS(Data!$H:$H,M$187,Data!$C:$C,$B209)</f>
        <v>0</v>
      </c>
      <c r="N209" s="26">
        <f>COUNTIFS(Data!$H:$H,N$187,Data!$C:$C,$B209)</f>
        <v>0</v>
      </c>
      <c r="O209" s="13">
        <f t="shared" si="7"/>
        <v>1</v>
      </c>
    </row>
    <row r="210" spans="1:15" ht="19" customHeight="1" x14ac:dyDescent="0.35">
      <c r="A210" s="16"/>
      <c r="B210" s="12" t="s">
        <v>144</v>
      </c>
      <c r="C210" s="20">
        <f>COUNTIFS(Data!$H:$H,C$187,Data!$C:$C,$B210)</f>
        <v>0</v>
      </c>
      <c r="D210" s="8">
        <f>COUNTIFS(Data!$H:$H,D$187,Data!$C:$C,$B210)</f>
        <v>0</v>
      </c>
      <c r="E210" s="8">
        <f>COUNTIFS(Data!$H:$H,E$187,Data!$C:$C,$B210)</f>
        <v>0</v>
      </c>
      <c r="F210" s="8">
        <f>COUNTIFS(Data!$H:$H,F$187,Data!$C:$C,$B210)</f>
        <v>1</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1</v>
      </c>
    </row>
    <row r="211" spans="1:15" ht="19" customHeight="1" x14ac:dyDescent="0.35">
      <c r="A211" s="16"/>
      <c r="B211" s="12" t="s">
        <v>187</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142</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524</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525</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495</v>
      </c>
      <c r="C215" s="61">
        <f t="shared" ref="C215:N215" si="8">SUM(C188:C214)</f>
        <v>1</v>
      </c>
      <c r="D215" s="61">
        <f t="shared" si="8"/>
        <v>2</v>
      </c>
      <c r="E215" s="61">
        <f t="shared" si="8"/>
        <v>11</v>
      </c>
      <c r="F215" s="61">
        <f t="shared" si="8"/>
        <v>5</v>
      </c>
      <c r="G215" s="61">
        <f t="shared" si="8"/>
        <v>0</v>
      </c>
      <c r="H215" s="61">
        <f t="shared" si="8"/>
        <v>2</v>
      </c>
      <c r="I215" s="61">
        <f t="shared" si="8"/>
        <v>0</v>
      </c>
      <c r="J215" s="61">
        <f t="shared" si="8"/>
        <v>6</v>
      </c>
      <c r="K215" s="61">
        <f t="shared" si="8"/>
        <v>2</v>
      </c>
      <c r="L215" s="61">
        <f t="shared" si="8"/>
        <v>0</v>
      </c>
      <c r="M215" s="61">
        <f t="shared" si="8"/>
        <v>0</v>
      </c>
      <c r="N215" s="61">
        <f t="shared" si="8"/>
        <v>2</v>
      </c>
      <c r="O215" s="32">
        <f t="shared" si="7"/>
        <v>31</v>
      </c>
    </row>
    <row r="216" spans="1:15" ht="25" customHeight="1" thickBot="1" x14ac:dyDescent="0.4">
      <c r="A216" s="16"/>
      <c r="B216" s="98" t="s">
        <v>496</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526</v>
      </c>
      <c r="C218" s="93"/>
      <c r="D218" s="93"/>
      <c r="E218" s="93"/>
      <c r="F218" s="93"/>
      <c r="G218" s="93"/>
      <c r="H218" s="94"/>
    </row>
    <row r="219" spans="1:15" ht="25" customHeight="1" thickBot="1" x14ac:dyDescent="0.4">
      <c r="A219" s="15" t="s">
        <v>14</v>
      </c>
      <c r="B219" s="95" t="s">
        <v>504</v>
      </c>
      <c r="C219" s="96"/>
      <c r="D219" s="96"/>
      <c r="E219" s="96"/>
      <c r="F219" s="96"/>
      <c r="G219" s="96"/>
      <c r="H219" s="97"/>
    </row>
    <row r="220" spans="1:15" ht="25" customHeight="1" thickBot="1" x14ac:dyDescent="0.4">
      <c r="A220" s="16"/>
      <c r="B220" s="21"/>
      <c r="C220" s="10" t="s">
        <v>89</v>
      </c>
      <c r="D220" s="11" t="s">
        <v>76</v>
      </c>
      <c r="E220" s="11" t="s">
        <v>158</v>
      </c>
      <c r="F220" s="11" t="s">
        <v>59</v>
      </c>
      <c r="G220" s="37" t="s">
        <v>143</v>
      </c>
      <c r="H220" s="27" t="s">
        <v>495</v>
      </c>
    </row>
    <row r="221" spans="1:15" ht="25" customHeight="1" x14ac:dyDescent="0.35">
      <c r="A221" s="16"/>
      <c r="B221" s="12" t="s">
        <v>62</v>
      </c>
      <c r="C221" s="22">
        <f>COUNTIFS(Data!$D:$D,C$220,Data!$H:$H,$B221)</f>
        <v>0</v>
      </c>
      <c r="D221" s="23">
        <f>COUNTIFS(Data!$D:$D,D$220,Data!$H:$H,$B221)</f>
        <v>0</v>
      </c>
      <c r="E221" s="23">
        <f>COUNTIFS(Data!$D:$D,E$220,Data!$H:$H,$B221)</f>
        <v>0</v>
      </c>
      <c r="F221" s="23">
        <f>COUNTIFS(Data!$D:$D,F$220,Data!$H:$H,$B221)</f>
        <v>1</v>
      </c>
      <c r="G221" s="25">
        <f>COUNTIFS(Data!$D:$D,G$220,Data!$H:$H,$B221)</f>
        <v>0</v>
      </c>
      <c r="H221" s="13">
        <f t="shared" ref="H221:H233" si="9">SUM(C221:G221)</f>
        <v>1</v>
      </c>
    </row>
    <row r="222" spans="1:15" ht="25" customHeight="1" x14ac:dyDescent="0.35">
      <c r="A222" s="16"/>
      <c r="B222" s="12" t="s">
        <v>133</v>
      </c>
      <c r="C222" s="20">
        <f>COUNTIFS(Data!$D:$D,C$220,Data!$H:$H,$B222)</f>
        <v>1</v>
      </c>
      <c r="D222" s="8">
        <f>COUNTIFS(Data!$D:$D,D$220,Data!$H:$H,$B222)</f>
        <v>1</v>
      </c>
      <c r="E222" s="8">
        <f>COUNTIFS(Data!$D:$D,E$220,Data!$H:$H,$B222)</f>
        <v>0</v>
      </c>
      <c r="F222" s="8">
        <f>COUNTIFS(Data!$D:$D,F$220,Data!$H:$H,$B222)</f>
        <v>0</v>
      </c>
      <c r="G222" s="26">
        <f>COUNTIFS(Data!$D:$D,G$220,Data!$H:$H,$B222)</f>
        <v>0</v>
      </c>
      <c r="H222" s="13">
        <f t="shared" si="9"/>
        <v>2</v>
      </c>
    </row>
    <row r="223" spans="1:15" ht="25" customHeight="1" x14ac:dyDescent="0.35">
      <c r="A223" s="16"/>
      <c r="B223" s="12" t="s">
        <v>105</v>
      </c>
      <c r="C223" s="20">
        <f>COUNTIFS(Data!$D:$D,C$220,Data!$H:$H,$B223)</f>
        <v>1</v>
      </c>
      <c r="D223" s="8">
        <f>COUNTIFS(Data!$D:$D,D$220,Data!$H:$H,$B223)</f>
        <v>2</v>
      </c>
      <c r="E223" s="8">
        <f>COUNTIFS(Data!$D:$D,E$220,Data!$H:$H,$B223)</f>
        <v>0</v>
      </c>
      <c r="F223" s="8">
        <f>COUNTIFS(Data!$D:$D,F$220,Data!$H:$H,$B223)</f>
        <v>8</v>
      </c>
      <c r="G223" s="26">
        <f>COUNTIFS(Data!$D:$D,G$220,Data!$H:$H,$B223)</f>
        <v>0</v>
      </c>
      <c r="H223" s="13">
        <f t="shared" si="9"/>
        <v>11</v>
      </c>
    </row>
    <row r="224" spans="1:15" ht="25" customHeight="1" x14ac:dyDescent="0.35">
      <c r="A224" s="16"/>
      <c r="B224" s="12" t="s">
        <v>98</v>
      </c>
      <c r="C224" s="20">
        <f>COUNTIFS(Data!$D:$D,C$220,Data!$H:$H,$B224)</f>
        <v>0</v>
      </c>
      <c r="D224" s="8">
        <f>COUNTIFS(Data!$D:$D,D$220,Data!$H:$H,$B224)</f>
        <v>1</v>
      </c>
      <c r="E224" s="8">
        <f>COUNTIFS(Data!$D:$D,E$220,Data!$H:$H,$B224)</f>
        <v>0</v>
      </c>
      <c r="F224" s="8">
        <f>COUNTIFS(Data!$D:$D,F$220,Data!$H:$H,$B224)</f>
        <v>3</v>
      </c>
      <c r="G224" s="26">
        <f>COUNTIFS(Data!$D:$D,G$220,Data!$H:$H,$B224)</f>
        <v>1</v>
      </c>
      <c r="H224" s="13">
        <f t="shared" si="9"/>
        <v>5</v>
      </c>
    </row>
    <row r="225" spans="1:8" ht="25" customHeight="1" x14ac:dyDescent="0.35">
      <c r="A225" s="16"/>
      <c r="B225" s="12" t="s">
        <v>174</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77</v>
      </c>
      <c r="C226" s="20">
        <f>COUNTIFS(Data!$D:$D,C$220,Data!$H:$H,$B226)</f>
        <v>1</v>
      </c>
      <c r="D226" s="8">
        <f>COUNTIFS(Data!$D:$D,D$220,Data!$H:$H,$B226)</f>
        <v>0</v>
      </c>
      <c r="E226" s="8">
        <f>COUNTIFS(Data!$D:$D,E$220,Data!$H:$H,$B226)</f>
        <v>0</v>
      </c>
      <c r="F226" s="8">
        <f>COUNTIFS(Data!$D:$D,F$220,Data!$H:$H,$B226)</f>
        <v>1</v>
      </c>
      <c r="G226" s="26">
        <f>COUNTIFS(Data!$D:$D,G$220,Data!$H:$H,$B226)</f>
        <v>0</v>
      </c>
      <c r="H226" s="13">
        <f t="shared" si="9"/>
        <v>2</v>
      </c>
    </row>
    <row r="227" spans="1:8" ht="25" customHeight="1" x14ac:dyDescent="0.35">
      <c r="A227" s="16"/>
      <c r="B227" s="12" t="s">
        <v>178</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128</v>
      </c>
      <c r="C228" s="20">
        <f>COUNTIFS(Data!$D:$D,C$220,Data!$H:$H,$B228)</f>
        <v>0</v>
      </c>
      <c r="D228" s="8">
        <f>COUNTIFS(Data!$D:$D,D$220,Data!$H:$H,$B228)</f>
        <v>0</v>
      </c>
      <c r="E228" s="8">
        <f>COUNTIFS(Data!$D:$D,E$220,Data!$H:$H,$B228)</f>
        <v>0</v>
      </c>
      <c r="F228" s="8">
        <f>COUNTIFS(Data!$D:$D,F$220,Data!$H:$H,$B228)</f>
        <v>6</v>
      </c>
      <c r="G228" s="26">
        <f>COUNTIFS(Data!$D:$D,G$220,Data!$H:$H,$B228)</f>
        <v>0</v>
      </c>
      <c r="H228" s="13">
        <f t="shared" si="9"/>
        <v>6</v>
      </c>
    </row>
    <row r="229" spans="1:8" ht="25" customHeight="1" x14ac:dyDescent="0.35">
      <c r="A229" s="16"/>
      <c r="B229" s="12" t="s">
        <v>199</v>
      </c>
      <c r="C229" s="20">
        <f>COUNTIFS(Data!$D:$D,C$220,Data!$H:$H,$B229)</f>
        <v>0</v>
      </c>
      <c r="D229" s="8">
        <f>COUNTIFS(Data!$D:$D,D$220,Data!$H:$H,$B229)</f>
        <v>0</v>
      </c>
      <c r="E229" s="8">
        <f>COUNTIFS(Data!$D:$D,E$220,Data!$H:$H,$B229)</f>
        <v>0</v>
      </c>
      <c r="F229" s="8">
        <f>COUNTIFS(Data!$D:$D,F$220,Data!$H:$H,$B229)</f>
        <v>2</v>
      </c>
      <c r="G229" s="26">
        <f>COUNTIFS(Data!$D:$D,G$220,Data!$H:$H,$B229)</f>
        <v>0</v>
      </c>
      <c r="H229" s="13">
        <f t="shared" si="9"/>
        <v>2</v>
      </c>
    </row>
    <row r="230" spans="1:8" ht="25" customHeight="1" x14ac:dyDescent="0.35">
      <c r="A230" s="16"/>
      <c r="B230" s="12" t="s">
        <v>92</v>
      </c>
      <c r="C230" s="20">
        <f>COUNTIFS(Data!$D:$D,C$220,Data!$H:$H,$B230)</f>
        <v>0</v>
      </c>
      <c r="D230" s="8">
        <f>COUNTIFS(Data!$D:$D,D$220,Data!$H:$H,$B230)</f>
        <v>0</v>
      </c>
      <c r="E230" s="8">
        <f>COUNTIFS(Data!$D:$D,E$220,Data!$H:$H,$B230)</f>
        <v>0</v>
      </c>
      <c r="F230" s="8">
        <f>COUNTIFS(Data!$D:$D,F$220,Data!$H:$H,$B230)</f>
        <v>0</v>
      </c>
      <c r="G230" s="26">
        <f>COUNTIFS(Data!$D:$D,G$220,Data!$H:$H,$B230)</f>
        <v>0</v>
      </c>
      <c r="H230" s="13">
        <f t="shared" si="9"/>
        <v>0</v>
      </c>
    </row>
    <row r="231" spans="1:8" ht="25" customHeight="1" x14ac:dyDescent="0.35">
      <c r="A231" s="16"/>
      <c r="B231" s="12" t="s">
        <v>166</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140</v>
      </c>
      <c r="C232" s="29">
        <f>COUNTIFS(Data!$D:$D,C$220,Data!$H:$H,$B232)</f>
        <v>0</v>
      </c>
      <c r="D232" s="9">
        <f>COUNTIFS(Data!$D:$D,D$220,Data!$H:$H,$B232)</f>
        <v>0</v>
      </c>
      <c r="E232" s="9">
        <f>COUNTIFS(Data!$D:$D,E$220,Data!$H:$H,$B232)</f>
        <v>0</v>
      </c>
      <c r="F232" s="9">
        <f>COUNTIFS(Data!$D:$D,F$220,Data!$H:$H,$B232)</f>
        <v>2</v>
      </c>
      <c r="G232" s="30">
        <f>COUNTIFS(Data!$D:$D,G$220,Data!$H:$H,$B232)</f>
        <v>0</v>
      </c>
      <c r="H232" s="31">
        <f t="shared" si="9"/>
        <v>2</v>
      </c>
    </row>
    <row r="233" spans="1:8" ht="25" customHeight="1" thickBot="1" x14ac:dyDescent="0.4">
      <c r="A233" s="16"/>
      <c r="B233" s="62" t="s">
        <v>495</v>
      </c>
      <c r="C233" s="61">
        <f>SUM(C221:C232)</f>
        <v>3</v>
      </c>
      <c r="D233" s="61">
        <f>SUM(D221:D232)</f>
        <v>4</v>
      </c>
      <c r="E233" s="61">
        <f>SUM(E221:E232)</f>
        <v>0</v>
      </c>
      <c r="F233" s="61">
        <f>SUM(F221:F232)</f>
        <v>23</v>
      </c>
      <c r="G233" s="61">
        <f>SUM(G221:G232)</f>
        <v>1</v>
      </c>
      <c r="H233" s="32">
        <f t="shared" si="9"/>
        <v>31</v>
      </c>
    </row>
    <row r="234" spans="1:8" ht="41.25" customHeight="1" thickBot="1" x14ac:dyDescent="0.4">
      <c r="A234" s="16"/>
      <c r="B234" s="98" t="s">
        <v>496</v>
      </c>
      <c r="C234" s="99"/>
      <c r="D234" s="99"/>
      <c r="E234" s="99"/>
      <c r="F234" s="99"/>
      <c r="G234" s="99"/>
      <c r="H234" s="100"/>
    </row>
    <row r="235" spans="1:8" ht="25" customHeight="1" thickBot="1" x14ac:dyDescent="0.4"/>
    <row r="236" spans="1:8" ht="25" customHeight="1" thickBot="1" x14ac:dyDescent="0.4">
      <c r="A236" s="15">
        <v>9</v>
      </c>
      <c r="B236" s="92" t="s">
        <v>526</v>
      </c>
      <c r="C236" s="93"/>
      <c r="D236" s="93"/>
      <c r="E236" s="93"/>
      <c r="F236" s="93"/>
      <c r="G236" s="93"/>
      <c r="H236" s="94"/>
    </row>
    <row r="237" spans="1:8" ht="25" customHeight="1" thickBot="1" x14ac:dyDescent="0.4">
      <c r="A237" s="15" t="s">
        <v>14</v>
      </c>
      <c r="B237" s="95" t="s">
        <v>505</v>
      </c>
      <c r="C237" s="96"/>
      <c r="D237" s="96"/>
      <c r="E237" s="96"/>
      <c r="F237" s="96"/>
      <c r="G237" s="96"/>
      <c r="H237" s="97"/>
    </row>
    <row r="238" spans="1:8" ht="25" customHeight="1" thickBot="1" x14ac:dyDescent="0.4">
      <c r="A238" s="16"/>
      <c r="B238" s="21"/>
      <c r="C238" s="10" t="s">
        <v>89</v>
      </c>
      <c r="D238" s="11" t="s">
        <v>76</v>
      </c>
      <c r="E238" s="11" t="s">
        <v>158</v>
      </c>
      <c r="F238" s="11" t="s">
        <v>59</v>
      </c>
      <c r="G238" s="37" t="s">
        <v>143</v>
      </c>
      <c r="H238" s="27" t="s">
        <v>495</v>
      </c>
    </row>
    <row r="239" spans="1:8" ht="25" customHeight="1" x14ac:dyDescent="0.35">
      <c r="A239" s="16"/>
      <c r="B239" s="12" t="s">
        <v>65</v>
      </c>
      <c r="C239" s="22">
        <f>COUNTIFS(Data!$D:$D,C$238,Data!$N:$N,$B239)</f>
        <v>2</v>
      </c>
      <c r="D239" s="23">
        <f>COUNTIFS(Data!$D:$D,D$238,Data!$N:$N,$B239)</f>
        <v>2</v>
      </c>
      <c r="E239" s="23">
        <f>COUNTIFS(Data!$D:$D,E$238,Data!$N:$N,$B239)</f>
        <v>0</v>
      </c>
      <c r="F239" s="23">
        <f>COUNTIFS(Data!$D:$D,F$238,Data!$N:$N,$B239)</f>
        <v>12</v>
      </c>
      <c r="G239" s="25">
        <f>COUNTIFS(Data!$D:$D,G$238,Data!$N:$N,$B239)</f>
        <v>1</v>
      </c>
      <c r="H239" s="13">
        <f>SUM(C239:G239)</f>
        <v>17</v>
      </c>
    </row>
    <row r="240" spans="1:8" ht="25" customHeight="1" x14ac:dyDescent="0.35">
      <c r="A240" s="16"/>
      <c r="B240" s="12" t="s">
        <v>78</v>
      </c>
      <c r="C240" s="20">
        <f>COUNTIFS(Data!$D:$D,C$238,Data!$N:$N,$B240)</f>
        <v>1</v>
      </c>
      <c r="D240" s="8">
        <f>COUNTIFS(Data!$D:$D,D$238,Data!$N:$N,$B240)</f>
        <v>2</v>
      </c>
      <c r="E240" s="8">
        <f>COUNTIFS(Data!$D:$D,E$238,Data!$N:$N,$B240)</f>
        <v>0</v>
      </c>
      <c r="F240" s="8">
        <f>COUNTIFS(Data!$D:$D,F$238,Data!$N:$N,$B240)</f>
        <v>11</v>
      </c>
      <c r="G240" s="26">
        <f>COUNTIFS(Data!$D:$D,G$238,Data!$N:$N,$B240)</f>
        <v>0</v>
      </c>
      <c r="H240" s="13">
        <f>SUM(C240:G240)</f>
        <v>14</v>
      </c>
    </row>
    <row r="241" spans="1:8" ht="25" customHeight="1" thickBot="1" x14ac:dyDescent="0.4">
      <c r="A241" s="16"/>
      <c r="B241" s="28" t="s">
        <v>162</v>
      </c>
      <c r="C241" s="29">
        <f>COUNTIFS(Data!$D:$D,C$238,Data!$N:$N,$B241)</f>
        <v>0</v>
      </c>
      <c r="D241" s="9">
        <f>COUNTIFS(Data!$D:$D,D$238,Data!$N:$N,$B241)</f>
        <v>0</v>
      </c>
      <c r="E241" s="9">
        <f>COUNTIFS(Data!$D:$D,E$238,Data!$N:$N,$B241)</f>
        <v>0</v>
      </c>
      <c r="F241" s="9">
        <f>COUNTIFS(Data!$D:$D,F$238,Data!$N:$N,$B241)</f>
        <v>0</v>
      </c>
      <c r="G241" s="30">
        <f>COUNTIFS(Data!$D:$D,G$238,Data!$N:$N,$B241)</f>
        <v>0</v>
      </c>
      <c r="H241" s="31">
        <f>SUM(C241:G241)</f>
        <v>0</v>
      </c>
    </row>
    <row r="242" spans="1:8" ht="25" customHeight="1" thickBot="1" x14ac:dyDescent="0.4">
      <c r="A242" s="16"/>
      <c r="B242" s="62" t="s">
        <v>495</v>
      </c>
      <c r="C242" s="61">
        <f>SUM(C239:C241)</f>
        <v>3</v>
      </c>
      <c r="D242" s="61">
        <f>SUM(D239:D241)</f>
        <v>4</v>
      </c>
      <c r="E242" s="61">
        <f>SUM(E239:E241)</f>
        <v>0</v>
      </c>
      <c r="F242" s="61">
        <f>SUM(F239:F241)</f>
        <v>23</v>
      </c>
      <c r="G242" s="61">
        <f>SUM(G239:G241)</f>
        <v>1</v>
      </c>
      <c r="H242" s="32">
        <f>SUM(C242:G242)</f>
        <v>31</v>
      </c>
    </row>
    <row r="243" spans="1:8" ht="51" customHeight="1" thickBot="1" x14ac:dyDescent="0.4">
      <c r="A243" s="16"/>
      <c r="B243" s="98" t="s">
        <v>496</v>
      </c>
      <c r="C243" s="99"/>
      <c r="D243" s="99"/>
      <c r="E243" s="99"/>
      <c r="F243" s="99"/>
      <c r="G243" s="99"/>
      <c r="H243" s="100"/>
    </row>
    <row r="244" spans="1:8" ht="25" customHeight="1" thickBot="1" x14ac:dyDescent="0.4"/>
    <row r="245" spans="1:8" ht="25" customHeight="1" thickBot="1" x14ac:dyDescent="0.4">
      <c r="A245" s="15">
        <v>10</v>
      </c>
      <c r="B245" s="92" t="s">
        <v>526</v>
      </c>
      <c r="C245" s="93"/>
      <c r="D245" s="93"/>
      <c r="E245" s="93"/>
      <c r="F245" s="93"/>
      <c r="G245" s="93"/>
      <c r="H245" s="94"/>
    </row>
    <row r="246" spans="1:8" ht="25" customHeight="1" thickBot="1" x14ac:dyDescent="0.4">
      <c r="A246" s="15" t="s">
        <v>14</v>
      </c>
      <c r="B246" s="95" t="s">
        <v>506</v>
      </c>
      <c r="C246" s="96"/>
      <c r="D246" s="96"/>
      <c r="E246" s="96"/>
      <c r="F246" s="96"/>
      <c r="G246" s="96"/>
      <c r="H246" s="97"/>
    </row>
    <row r="247" spans="1:8" ht="25" customHeight="1" thickBot="1" x14ac:dyDescent="0.4">
      <c r="A247" s="16"/>
      <c r="B247" s="38"/>
      <c r="C247" s="10" t="s">
        <v>89</v>
      </c>
      <c r="D247" s="11" t="s">
        <v>76</v>
      </c>
      <c r="E247" s="11" t="s">
        <v>158</v>
      </c>
      <c r="F247" s="11" t="s">
        <v>59</v>
      </c>
      <c r="G247" s="37" t="s">
        <v>143</v>
      </c>
      <c r="H247" s="27" t="s">
        <v>495</v>
      </c>
    </row>
    <row r="248" spans="1:8" ht="25" customHeight="1" x14ac:dyDescent="0.35">
      <c r="A248" s="16"/>
      <c r="B248" s="17" t="s">
        <v>66</v>
      </c>
      <c r="C248" s="23">
        <f>COUNTIFS(Data!$D:$D,C$247,Data!$P:$P,$B248)</f>
        <v>0</v>
      </c>
      <c r="D248" s="23">
        <f>COUNTIFS(Data!$D:$D,D$247,Data!$P:$P,$B248)</f>
        <v>1</v>
      </c>
      <c r="E248" s="23">
        <f>COUNTIFS(Data!$D:$D,E$247,Data!$P:$P,$B248)</f>
        <v>0</v>
      </c>
      <c r="F248" s="23">
        <f>COUNTIFS(Data!$D:$D,F$247,Data!$P:$P,$B248)</f>
        <v>3</v>
      </c>
      <c r="G248" s="25">
        <f>COUNTIFS(Data!$D:$D,G$247,Data!$P:$P,$B248)</f>
        <v>1</v>
      </c>
      <c r="H248" s="13">
        <f t="shared" ref="H248:H253" si="10">SUM(C248:G248)</f>
        <v>5</v>
      </c>
    </row>
    <row r="249" spans="1:8" ht="25" customHeight="1" x14ac:dyDescent="0.35">
      <c r="A249" s="16"/>
      <c r="B249" s="17" t="s">
        <v>85</v>
      </c>
      <c r="C249" s="8">
        <f>COUNTIFS(Data!$D:$D,C$247,Data!$P:$P,$B249)</f>
        <v>1</v>
      </c>
      <c r="D249" s="8">
        <f>COUNTIFS(Data!$D:$D,D$247,Data!$P:$P,$B249)</f>
        <v>2</v>
      </c>
      <c r="E249" s="8">
        <f>COUNTIFS(Data!$D:$D,E$247,Data!$P:$P,$B249)</f>
        <v>0</v>
      </c>
      <c r="F249" s="8">
        <f>COUNTIFS(Data!$D:$D,F$247,Data!$P:$P,$B249)</f>
        <v>5</v>
      </c>
      <c r="G249" s="26">
        <f>COUNTIFS(Data!$D:$D,G$247,Data!$P:$P,$B249)</f>
        <v>0</v>
      </c>
      <c r="H249" s="13">
        <f t="shared" si="10"/>
        <v>8</v>
      </c>
    </row>
    <row r="250" spans="1:8" ht="25" customHeight="1" x14ac:dyDescent="0.35">
      <c r="A250" s="16"/>
      <c r="B250" s="17" t="s">
        <v>116</v>
      </c>
      <c r="C250" s="8">
        <f>COUNTIFS(Data!$D:$D,C$247,Data!$P:$P,$B250)</f>
        <v>0</v>
      </c>
      <c r="D250" s="8">
        <f>COUNTIFS(Data!$D:$D,D$247,Data!$P:$P,$B250)</f>
        <v>1</v>
      </c>
      <c r="E250" s="8">
        <f>COUNTIFS(Data!$D:$D,E$247,Data!$P:$P,$B250)</f>
        <v>0</v>
      </c>
      <c r="F250" s="8">
        <f>COUNTIFS(Data!$D:$D,F$247,Data!$P:$P,$B250)</f>
        <v>3</v>
      </c>
      <c r="G250" s="26">
        <f>COUNTIFS(Data!$D:$D,G$247,Data!$P:$P,$B250)</f>
        <v>0</v>
      </c>
      <c r="H250" s="13">
        <f t="shared" si="10"/>
        <v>4</v>
      </c>
    </row>
    <row r="251" spans="1:8" ht="25" customHeight="1" x14ac:dyDescent="0.35">
      <c r="A251" s="16"/>
      <c r="B251" s="17" t="s">
        <v>168</v>
      </c>
      <c r="C251" s="8">
        <f>COUNTIFS(Data!$D:$D,C$247,Data!$P:$P,$B251)</f>
        <v>0</v>
      </c>
      <c r="D251" s="8">
        <f>COUNTIFS(Data!$D:$D,D$247,Data!$P:$P,$B251)</f>
        <v>0</v>
      </c>
      <c r="E251" s="8">
        <f>COUNTIFS(Data!$D:$D,E$247,Data!$P:$P,$B251)</f>
        <v>0</v>
      </c>
      <c r="F251" s="8">
        <f>COUNTIFS(Data!$D:$D,F$247,Data!$P:$P,$B251)</f>
        <v>2</v>
      </c>
      <c r="G251" s="26">
        <f>COUNTIFS(Data!$D:$D,G$247,Data!$P:$P,$B251)</f>
        <v>0</v>
      </c>
      <c r="H251" s="13">
        <f t="shared" si="10"/>
        <v>2</v>
      </c>
    </row>
    <row r="252" spans="1:8" ht="25" customHeight="1" thickBot="1" x14ac:dyDescent="0.4">
      <c r="A252" s="16"/>
      <c r="B252" s="39" t="s">
        <v>79</v>
      </c>
      <c r="C252" s="9">
        <f>COUNTIFS(Data!$D:$D,C$247,Data!$P:$P,$B252)</f>
        <v>2</v>
      </c>
      <c r="D252" s="9">
        <f>COUNTIFS(Data!$D:$D,D$247,Data!$P:$P,$B252)</f>
        <v>0</v>
      </c>
      <c r="E252" s="9">
        <f>COUNTIFS(Data!$D:$D,E$247,Data!$P:$P,$B252)</f>
        <v>0</v>
      </c>
      <c r="F252" s="9">
        <f>COUNTIFS(Data!$D:$D,F$247,Data!$P:$P,$B252)</f>
        <v>10</v>
      </c>
      <c r="G252" s="30">
        <f>COUNTIFS(Data!$D:$D,G$247,Data!$P:$P,$B252)</f>
        <v>0</v>
      </c>
      <c r="H252" s="31">
        <f t="shared" si="10"/>
        <v>12</v>
      </c>
    </row>
    <row r="253" spans="1:8" ht="25" customHeight="1" thickBot="1" x14ac:dyDescent="0.4">
      <c r="A253" s="16"/>
      <c r="B253" s="62" t="s">
        <v>495</v>
      </c>
      <c r="C253" s="61">
        <f>SUM(C248:C252)</f>
        <v>3</v>
      </c>
      <c r="D253" s="61">
        <f>SUM(D248:D252)</f>
        <v>4</v>
      </c>
      <c r="E253" s="61">
        <f>SUM(E248:E252)</f>
        <v>0</v>
      </c>
      <c r="F253" s="61">
        <f>SUM(F248:F252)</f>
        <v>23</v>
      </c>
      <c r="G253" s="61">
        <f>SUM(G248:G252)</f>
        <v>1</v>
      </c>
      <c r="H253" s="32">
        <f t="shared" si="10"/>
        <v>31</v>
      </c>
    </row>
    <row r="254" spans="1:8" ht="51.75" customHeight="1" thickBot="1" x14ac:dyDescent="0.4">
      <c r="A254" s="16"/>
      <c r="B254" s="98" t="s">
        <v>496</v>
      </c>
      <c r="C254" s="99"/>
      <c r="D254" s="99"/>
      <c r="E254" s="99"/>
      <c r="F254" s="99"/>
      <c r="G254" s="99"/>
      <c r="H254" s="100"/>
    </row>
    <row r="255" spans="1:8" ht="25" customHeight="1" thickBot="1" x14ac:dyDescent="0.4"/>
    <row r="256" spans="1:8" ht="25" customHeight="1" thickBot="1" x14ac:dyDescent="0.4">
      <c r="A256" s="15">
        <v>11</v>
      </c>
      <c r="B256" s="92" t="s">
        <v>526</v>
      </c>
      <c r="C256" s="93"/>
      <c r="D256" s="93"/>
      <c r="E256" s="93"/>
      <c r="F256" s="93"/>
      <c r="G256" s="93"/>
      <c r="H256" s="94"/>
    </row>
    <row r="257" spans="1:8" ht="25" customHeight="1" thickBot="1" x14ac:dyDescent="0.4">
      <c r="A257" s="15" t="s">
        <v>14</v>
      </c>
      <c r="B257" s="95" t="s">
        <v>507</v>
      </c>
      <c r="C257" s="96"/>
      <c r="D257" s="96"/>
      <c r="E257" s="96"/>
      <c r="F257" s="96"/>
      <c r="G257" s="96"/>
      <c r="H257" s="97"/>
    </row>
    <row r="258" spans="1:8" ht="25" customHeight="1" thickBot="1" x14ac:dyDescent="0.4">
      <c r="A258" s="16"/>
      <c r="B258" s="21"/>
      <c r="C258" s="10" t="s">
        <v>89</v>
      </c>
      <c r="D258" s="11" t="s">
        <v>76</v>
      </c>
      <c r="E258" s="11" t="s">
        <v>158</v>
      </c>
      <c r="F258" s="11" t="s">
        <v>59</v>
      </c>
      <c r="G258" s="37" t="s">
        <v>143</v>
      </c>
      <c r="H258" s="27" t="s">
        <v>495</v>
      </c>
    </row>
    <row r="259" spans="1:8" ht="25" customHeight="1" x14ac:dyDescent="0.35">
      <c r="A259" s="16"/>
      <c r="B259" s="12" t="s">
        <v>67</v>
      </c>
      <c r="C259" s="22">
        <f>COUNTIFS(Data!$D:$D,C$258,Data!$T:$T,$B259)</f>
        <v>3</v>
      </c>
      <c r="D259" s="23">
        <f>COUNTIFS(Data!$D:$D,D$258,Data!$T:$T,$B259)</f>
        <v>4</v>
      </c>
      <c r="E259" s="23">
        <f>COUNTIFS(Data!$D:$D,E$258,Data!$T:$T,$B259)</f>
        <v>0</v>
      </c>
      <c r="F259" s="23">
        <f>COUNTIFS(Data!$D:$D,F$258,Data!$T:$T,$B259)</f>
        <v>23</v>
      </c>
      <c r="G259" s="25">
        <f>COUNTIFS(Data!$D:$D,G$258,Data!$T:$T,$B259)</f>
        <v>1</v>
      </c>
      <c r="H259" s="13">
        <f>SUM(C259:G259)</f>
        <v>31</v>
      </c>
    </row>
    <row r="260" spans="1:8" ht="25" customHeight="1" x14ac:dyDescent="0.35">
      <c r="A260" s="16"/>
      <c r="B260" s="12" t="s">
        <v>118</v>
      </c>
      <c r="C260" s="20">
        <f>COUNTIFS(Data!$D:$D,C$258,Data!$T:$T,$B260)</f>
        <v>0</v>
      </c>
      <c r="D260" s="8">
        <f>COUNTIFS(Data!$D:$D,D$258,Data!$T:$T,$B260)</f>
        <v>0</v>
      </c>
      <c r="E260" s="8">
        <f>COUNTIFS(Data!$D:$D,E$258,Data!$T:$T,$B260)</f>
        <v>0</v>
      </c>
      <c r="F260" s="8">
        <f>COUNTIFS(Data!$D:$D,F$258,Data!$T:$T,$B260)</f>
        <v>0</v>
      </c>
      <c r="G260" s="26">
        <f>COUNTIFS(Data!$D:$D,G$258,Data!$T:$T,$B260)</f>
        <v>0</v>
      </c>
      <c r="H260" s="13">
        <f>SUM(C260:G260)</f>
        <v>0</v>
      </c>
    </row>
    <row r="261" spans="1:8" ht="25" customHeight="1" x14ac:dyDescent="0.35">
      <c r="A261" s="16"/>
      <c r="B261" s="12" t="s">
        <v>131</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192</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495</v>
      </c>
      <c r="C263" s="61">
        <f>SUM(C259:C262)</f>
        <v>3</v>
      </c>
      <c r="D263" s="61">
        <f>SUM(D259:D262)</f>
        <v>4</v>
      </c>
      <c r="E263" s="61">
        <f>SUM(E259:E262)</f>
        <v>0</v>
      </c>
      <c r="F263" s="61">
        <f>SUM(F259:F262)</f>
        <v>23</v>
      </c>
      <c r="G263" s="61">
        <f>SUM(G259:G262)</f>
        <v>1</v>
      </c>
      <c r="H263" s="32">
        <f>SUM(C263:G263)</f>
        <v>31</v>
      </c>
    </row>
    <row r="264" spans="1:8" ht="56.25" customHeight="1" thickBot="1" x14ac:dyDescent="0.4">
      <c r="A264" s="16"/>
      <c r="B264" s="98" t="s">
        <v>496</v>
      </c>
      <c r="C264" s="99"/>
      <c r="D264" s="99"/>
      <c r="E264" s="99"/>
      <c r="F264" s="99"/>
      <c r="G264" s="99"/>
      <c r="H264" s="100"/>
    </row>
    <row r="265" spans="1:8" ht="25" customHeight="1" thickBot="1" x14ac:dyDescent="0.4"/>
    <row r="266" spans="1:8" ht="25" customHeight="1" thickBot="1" x14ac:dyDescent="0.4">
      <c r="A266" s="15">
        <v>12</v>
      </c>
      <c r="B266" s="92" t="s">
        <v>526</v>
      </c>
      <c r="C266" s="93"/>
      <c r="D266" s="93"/>
      <c r="E266" s="93"/>
      <c r="F266" s="93"/>
      <c r="G266" s="93"/>
      <c r="H266" s="94"/>
    </row>
    <row r="267" spans="1:8" ht="25" customHeight="1" thickBot="1" x14ac:dyDescent="0.4">
      <c r="A267" s="15" t="s">
        <v>14</v>
      </c>
      <c r="B267" s="95" t="s">
        <v>508</v>
      </c>
      <c r="C267" s="96"/>
      <c r="D267" s="96"/>
      <c r="E267" s="96"/>
      <c r="F267" s="96"/>
      <c r="G267" s="96"/>
      <c r="H267" s="97"/>
    </row>
    <row r="268" spans="1:8" ht="25" customHeight="1" thickBot="1" x14ac:dyDescent="0.4">
      <c r="A268" s="16"/>
      <c r="B268" s="21"/>
      <c r="C268" s="10" t="s">
        <v>89</v>
      </c>
      <c r="D268" s="11" t="s">
        <v>76</v>
      </c>
      <c r="E268" s="11" t="s">
        <v>158</v>
      </c>
      <c r="F268" s="11" t="s">
        <v>59</v>
      </c>
      <c r="G268" s="37" t="s">
        <v>143</v>
      </c>
      <c r="H268" s="27" t="s">
        <v>495</v>
      </c>
    </row>
    <row r="269" spans="1:8" ht="25" customHeight="1" x14ac:dyDescent="0.35">
      <c r="A269" s="16"/>
      <c r="B269" s="12" t="s">
        <v>95</v>
      </c>
      <c r="C269" s="22">
        <f>COUNTIFS(Data!$D:$D,C$268,Data!$AA:$AA,$B269)</f>
        <v>0</v>
      </c>
      <c r="D269" s="23">
        <f>COUNTIFS(Data!$D:$D,D$268,Data!$AA:$AA,$B269)</f>
        <v>1</v>
      </c>
      <c r="E269" s="23">
        <f>COUNTIFS(Data!$D:$D,E$268,Data!$AA:$AA,$B269)</f>
        <v>0</v>
      </c>
      <c r="F269" s="23">
        <f>COUNTIFS(Data!$D:$D,F$268,Data!$AA:$AA,$B269)</f>
        <v>0</v>
      </c>
      <c r="G269" s="25">
        <f>COUNTIFS(Data!$D:$D,G$268,Data!$AA:$AA,$B269)</f>
        <v>0</v>
      </c>
      <c r="H269" s="13">
        <f t="shared" ref="H269:H277" si="11">SUM(C269:G269)</f>
        <v>1</v>
      </c>
    </row>
    <row r="270" spans="1:8" ht="25" customHeight="1" x14ac:dyDescent="0.35">
      <c r="A270" s="16"/>
      <c r="B270" s="12" t="s">
        <v>91</v>
      </c>
      <c r="C270" s="20">
        <f>COUNTIFS(Data!$D:$D,C$268,Data!$AA:$AA,$B270)</f>
        <v>0</v>
      </c>
      <c r="D270" s="8">
        <f>COUNTIFS(Data!$D:$D,D$268,Data!$AA:$AA,$B270)</f>
        <v>0</v>
      </c>
      <c r="E270" s="8">
        <f>COUNTIFS(Data!$D:$D,E$268,Data!$AA:$AA,$B270)</f>
        <v>0</v>
      </c>
      <c r="F270" s="8">
        <f>COUNTIFS(Data!$D:$D,F$268,Data!$AA:$AA,$B270)</f>
        <v>1</v>
      </c>
      <c r="G270" s="26">
        <f>COUNTIFS(Data!$D:$D,G$268,Data!$AA:$AA,$B270)</f>
        <v>0</v>
      </c>
      <c r="H270" s="13">
        <f t="shared" si="11"/>
        <v>1</v>
      </c>
    </row>
    <row r="271" spans="1:8" ht="25" customHeight="1" x14ac:dyDescent="0.35">
      <c r="A271" s="16"/>
      <c r="B271" s="12" t="s">
        <v>99</v>
      </c>
      <c r="C271" s="20">
        <f>COUNTIFS(Data!$D:$D,C$268,Data!$AA:$AA,$B271)</f>
        <v>0</v>
      </c>
      <c r="D271" s="8">
        <f>COUNTIFS(Data!$D:$D,D$268,Data!$AA:$AA,$B271)</f>
        <v>0</v>
      </c>
      <c r="E271" s="8">
        <f>COUNTIFS(Data!$D:$D,E$268,Data!$AA:$AA,$B271)</f>
        <v>0</v>
      </c>
      <c r="F271" s="8">
        <f>COUNTIFS(Data!$D:$D,F$268,Data!$AA:$AA,$B271)</f>
        <v>3</v>
      </c>
      <c r="G271" s="26">
        <f>COUNTIFS(Data!$D:$D,G$268,Data!$AA:$AA,$B271)</f>
        <v>0</v>
      </c>
      <c r="H271" s="13">
        <f t="shared" si="11"/>
        <v>3</v>
      </c>
    </row>
    <row r="272" spans="1:8" ht="25" customHeight="1" x14ac:dyDescent="0.35">
      <c r="A272" s="16"/>
      <c r="B272" s="12" t="s">
        <v>125</v>
      </c>
      <c r="C272" s="20">
        <f>COUNTIFS(Data!$D:$D,C$268,Data!$AA:$AA,$B272)</f>
        <v>0</v>
      </c>
      <c r="D272" s="8">
        <f>COUNTIFS(Data!$D:$D,D$268,Data!$AA:$AA,$B272)</f>
        <v>1</v>
      </c>
      <c r="E272" s="8">
        <f>COUNTIFS(Data!$D:$D,E$268,Data!$AA:$AA,$B272)</f>
        <v>0</v>
      </c>
      <c r="F272" s="8">
        <f>COUNTIFS(Data!$D:$D,F$268,Data!$AA:$AA,$B272)</f>
        <v>1</v>
      </c>
      <c r="G272" s="26">
        <f>COUNTIFS(Data!$D:$D,G$268,Data!$AA:$AA,$B272)</f>
        <v>1</v>
      </c>
      <c r="H272" s="13">
        <f t="shared" si="11"/>
        <v>3</v>
      </c>
    </row>
    <row r="273" spans="1:8" ht="25" customHeight="1" x14ac:dyDescent="0.35">
      <c r="A273" s="16"/>
      <c r="B273" s="12" t="s">
        <v>117</v>
      </c>
      <c r="C273" s="20">
        <f>COUNTIFS(Data!$D:$D,C$268,Data!$AA:$AA,$B273)</f>
        <v>1</v>
      </c>
      <c r="D273" s="8">
        <f>COUNTIFS(Data!$D:$D,D$268,Data!$AA:$AA,$B273)</f>
        <v>1</v>
      </c>
      <c r="E273" s="8">
        <f>COUNTIFS(Data!$D:$D,E$268,Data!$AA:$AA,$B273)</f>
        <v>0</v>
      </c>
      <c r="F273" s="8">
        <f>COUNTIFS(Data!$D:$D,F$268,Data!$AA:$AA,$B273)</f>
        <v>3</v>
      </c>
      <c r="G273" s="26">
        <f>COUNTIFS(Data!$D:$D,G$268,Data!$AA:$AA,$B273)</f>
        <v>0</v>
      </c>
      <c r="H273" s="13">
        <f t="shared" si="11"/>
        <v>5</v>
      </c>
    </row>
    <row r="274" spans="1:8" ht="25" customHeight="1" x14ac:dyDescent="0.35">
      <c r="A274" s="16"/>
      <c r="B274" s="12" t="s">
        <v>70</v>
      </c>
      <c r="C274" s="20">
        <f>COUNTIFS(Data!$D:$D,C$268,Data!$AA:$AA,$B274)</f>
        <v>1</v>
      </c>
      <c r="D274" s="8">
        <f>COUNTIFS(Data!$D:$D,D$268,Data!$AA:$AA,$B274)</f>
        <v>1</v>
      </c>
      <c r="E274" s="8">
        <f>COUNTIFS(Data!$D:$D,E$268,Data!$AA:$AA,$B274)</f>
        <v>0</v>
      </c>
      <c r="F274" s="8">
        <f>COUNTIFS(Data!$D:$D,F$268,Data!$AA:$AA,$B274)</f>
        <v>2</v>
      </c>
      <c r="G274" s="26">
        <f>COUNTIFS(Data!$D:$D,G$268,Data!$AA:$AA,$B274)</f>
        <v>0</v>
      </c>
      <c r="H274" s="13">
        <f t="shared" si="11"/>
        <v>4</v>
      </c>
    </row>
    <row r="275" spans="1:8" ht="25" customHeight="1" x14ac:dyDescent="0.35">
      <c r="A275" s="16"/>
      <c r="B275" s="12" t="s">
        <v>101</v>
      </c>
      <c r="C275" s="20">
        <f>COUNTIFS(Data!$D:$D,C$268,Data!$AA:$AA,$B275)</f>
        <v>0</v>
      </c>
      <c r="D275" s="8">
        <f>COUNTIFS(Data!$D:$D,D$268,Data!$AA:$AA,$B275)</f>
        <v>0</v>
      </c>
      <c r="E275" s="8">
        <f>COUNTIFS(Data!$D:$D,E$268,Data!$AA:$AA,$B275)</f>
        <v>0</v>
      </c>
      <c r="F275" s="8">
        <f>COUNTIFS(Data!$D:$D,F$268,Data!$AA:$AA,$B275)</f>
        <v>3</v>
      </c>
      <c r="G275" s="26">
        <f>COUNTIFS(Data!$D:$D,G$268,Data!$AA:$AA,$B275)</f>
        <v>0</v>
      </c>
      <c r="H275" s="13">
        <f t="shared" si="11"/>
        <v>3</v>
      </c>
    </row>
    <row r="276" spans="1:8" ht="25" customHeight="1" thickBot="1" x14ac:dyDescent="0.4">
      <c r="A276" s="16"/>
      <c r="B276" s="28" t="s">
        <v>81</v>
      </c>
      <c r="C276" s="29">
        <f>COUNTIFS(Data!$D:$D,C$268,Data!$AA:$AA,$B276)</f>
        <v>1</v>
      </c>
      <c r="D276" s="9">
        <f>COUNTIFS(Data!$D:$D,D$268,Data!$AA:$AA,$B276)</f>
        <v>0</v>
      </c>
      <c r="E276" s="9">
        <f>COUNTIFS(Data!$D:$D,E$268,Data!$AA:$AA,$B276)</f>
        <v>0</v>
      </c>
      <c r="F276" s="9">
        <f>COUNTIFS(Data!$D:$D,F$268,Data!$AA:$AA,$B276)</f>
        <v>10</v>
      </c>
      <c r="G276" s="30">
        <f>COUNTIFS(Data!$D:$D,G$268,Data!$AA:$AA,$B276)</f>
        <v>0</v>
      </c>
      <c r="H276" s="31">
        <f t="shared" si="11"/>
        <v>11</v>
      </c>
    </row>
    <row r="277" spans="1:8" ht="25" customHeight="1" thickBot="1" x14ac:dyDescent="0.4">
      <c r="A277" s="16"/>
      <c r="B277" s="62" t="s">
        <v>495</v>
      </c>
      <c r="C277" s="61">
        <f>SUM(C269:C276)</f>
        <v>3</v>
      </c>
      <c r="D277" s="61">
        <f>SUM(D269:D276)</f>
        <v>4</v>
      </c>
      <c r="E277" s="61">
        <f>SUM(E269:E276)</f>
        <v>0</v>
      </c>
      <c r="F277" s="61">
        <f>SUM(F269:F276)</f>
        <v>23</v>
      </c>
      <c r="G277" s="61">
        <f>SUM(G269:G276)</f>
        <v>1</v>
      </c>
      <c r="H277" s="32">
        <f t="shared" si="11"/>
        <v>31</v>
      </c>
    </row>
    <row r="278" spans="1:8" ht="51.75" customHeight="1" thickBot="1" x14ac:dyDescent="0.4">
      <c r="A278" s="16"/>
      <c r="B278" s="98" t="s">
        <v>496</v>
      </c>
      <c r="C278" s="99"/>
      <c r="D278" s="99"/>
      <c r="E278" s="99"/>
      <c r="F278" s="99"/>
      <c r="G278" s="99"/>
      <c r="H278" s="100"/>
    </row>
    <row r="279" spans="1:8" ht="25" customHeight="1" thickBot="1" x14ac:dyDescent="0.4"/>
    <row r="280" spans="1:8" ht="25" customHeight="1" thickBot="1" x14ac:dyDescent="0.4">
      <c r="A280" s="15">
        <v>13</v>
      </c>
      <c r="B280" s="92" t="s">
        <v>526</v>
      </c>
      <c r="C280" s="93"/>
      <c r="D280" s="93"/>
      <c r="E280" s="93"/>
      <c r="F280" s="93"/>
      <c r="G280" s="93"/>
      <c r="H280" s="94"/>
    </row>
    <row r="281" spans="1:8" ht="25" customHeight="1" thickBot="1" x14ac:dyDescent="0.4">
      <c r="A281" s="15" t="s">
        <v>14</v>
      </c>
      <c r="B281" s="95" t="s">
        <v>509</v>
      </c>
      <c r="C281" s="96"/>
      <c r="D281" s="96"/>
      <c r="E281" s="96"/>
      <c r="F281" s="96"/>
      <c r="G281" s="96"/>
      <c r="H281" s="97"/>
    </row>
    <row r="282" spans="1:8" ht="25" customHeight="1" thickBot="1" x14ac:dyDescent="0.4">
      <c r="A282" s="16"/>
      <c r="B282" s="21"/>
      <c r="C282" s="10" t="s">
        <v>89</v>
      </c>
      <c r="D282" s="11" t="s">
        <v>76</v>
      </c>
      <c r="E282" s="11" t="s">
        <v>158</v>
      </c>
      <c r="F282" s="11" t="s">
        <v>59</v>
      </c>
      <c r="G282" s="37" t="s">
        <v>143</v>
      </c>
      <c r="H282" s="27" t="s">
        <v>495</v>
      </c>
    </row>
    <row r="283" spans="1:8" ht="25" customHeight="1" x14ac:dyDescent="0.35">
      <c r="A283" s="16"/>
      <c r="B283" s="12" t="s">
        <v>82</v>
      </c>
      <c r="C283" s="22">
        <f>COUNTIFS(Data!$D:$D,C$282,Data!$AE:$AE,$B283)</f>
        <v>1</v>
      </c>
      <c r="D283" s="23">
        <f>COUNTIFS(Data!$D:$D,D$282,Data!$AE:$AE,$B283)</f>
        <v>3</v>
      </c>
      <c r="E283" s="23">
        <f>COUNTIFS(Data!$D:$D,E$282,Data!$AE:$AE,$B283)</f>
        <v>0</v>
      </c>
      <c r="F283" s="23">
        <f>COUNTIFS(Data!$D:$D,F$282,Data!$AE:$AE,$B283)</f>
        <v>17</v>
      </c>
      <c r="G283" s="25">
        <f>COUNTIFS(Data!$D:$D,G$282,Data!$AE:$AE,$B283)</f>
        <v>0</v>
      </c>
      <c r="H283" s="13">
        <f>SUM(C283:G283)</f>
        <v>21</v>
      </c>
    </row>
    <row r="284" spans="1:8" ht="25" customHeight="1" x14ac:dyDescent="0.35">
      <c r="A284" s="16"/>
      <c r="B284" s="12" t="s">
        <v>102</v>
      </c>
      <c r="C284" s="20">
        <f>COUNTIFS(Data!$D:$D,C$282,Data!$AE:$AE,$B284)</f>
        <v>0</v>
      </c>
      <c r="D284" s="8">
        <f>COUNTIFS(Data!$D:$D,D$282,Data!$AE:$AE,$B284)</f>
        <v>0</v>
      </c>
      <c r="E284" s="8">
        <f>COUNTIFS(Data!$D:$D,E$282,Data!$AE:$AE,$B284)</f>
        <v>0</v>
      </c>
      <c r="F284" s="8">
        <f>COUNTIFS(Data!$D:$D,F$282,Data!$AE:$AE,$B284)</f>
        <v>1</v>
      </c>
      <c r="G284" s="26">
        <f>COUNTIFS(Data!$D:$D,G$282,Data!$AE:$AE,$B284)</f>
        <v>0</v>
      </c>
      <c r="H284" s="13">
        <f>SUM(C284:G284)</f>
        <v>1</v>
      </c>
    </row>
    <row r="285" spans="1:8" ht="25" customHeight="1" x14ac:dyDescent="0.35">
      <c r="A285" s="16"/>
      <c r="B285" s="12" t="s">
        <v>147</v>
      </c>
      <c r="C285" s="20">
        <f>COUNTIFS(Data!$D:$D,C$282,Data!$AE:$AE,$B285)</f>
        <v>0</v>
      </c>
      <c r="D285" s="8">
        <f>COUNTIFS(Data!$D:$D,D$282,Data!$AE:$AE,$B285)</f>
        <v>1</v>
      </c>
      <c r="E285" s="8">
        <f>COUNTIFS(Data!$D:$D,E$282,Data!$AE:$AE,$B285)</f>
        <v>0</v>
      </c>
      <c r="F285" s="8">
        <f>COUNTIFS(Data!$D:$D,F$282,Data!$AE:$AE,$B285)</f>
        <v>0</v>
      </c>
      <c r="G285" s="26">
        <f>COUNTIFS(Data!$D:$D,G$282,Data!$AE:$AE,$B285)</f>
        <v>0</v>
      </c>
      <c r="H285" s="13">
        <f>SUM(C285:G285)</f>
        <v>1</v>
      </c>
    </row>
    <row r="286" spans="1:8" ht="25" customHeight="1" thickBot="1" x14ac:dyDescent="0.4">
      <c r="A286" s="16"/>
      <c r="B286" s="28" t="s">
        <v>71</v>
      </c>
      <c r="C286" s="29">
        <f>COUNTIFS(Data!$D:$D,C$282,Data!$AE:$AE,$B286)</f>
        <v>2</v>
      </c>
      <c r="D286" s="9">
        <f>COUNTIFS(Data!$D:$D,D$282,Data!$AE:$AE,$B286)</f>
        <v>0</v>
      </c>
      <c r="E286" s="9">
        <f>COUNTIFS(Data!$D:$D,E$282,Data!$AE:$AE,$B286)</f>
        <v>0</v>
      </c>
      <c r="F286" s="9">
        <f>COUNTIFS(Data!$D:$D,F$282,Data!$AE:$AE,$B286)</f>
        <v>5</v>
      </c>
      <c r="G286" s="30">
        <f>COUNTIFS(Data!$D:$D,G$282,Data!$AE:$AE,$B286)</f>
        <v>1</v>
      </c>
      <c r="H286" s="31">
        <f>SUM(C286:G286)</f>
        <v>8</v>
      </c>
    </row>
    <row r="287" spans="1:8" ht="25" customHeight="1" thickBot="1" x14ac:dyDescent="0.4">
      <c r="A287" s="16"/>
      <c r="B287" s="62" t="s">
        <v>495</v>
      </c>
      <c r="C287" s="61">
        <f>SUM(C283:C286)</f>
        <v>3</v>
      </c>
      <c r="D287" s="61">
        <f>SUM(D283:D286)</f>
        <v>4</v>
      </c>
      <c r="E287" s="61">
        <f>SUM(E283:E286)</f>
        <v>0</v>
      </c>
      <c r="F287" s="61">
        <f>SUM(F283:F286)</f>
        <v>23</v>
      </c>
      <c r="G287" s="61">
        <f>SUM(G283:G286)</f>
        <v>1</v>
      </c>
      <c r="H287" s="32">
        <f>SUM(C287:G287)</f>
        <v>31</v>
      </c>
    </row>
    <row r="288" spans="1:8" ht="55.5" customHeight="1" thickBot="1" x14ac:dyDescent="0.4">
      <c r="A288" s="16"/>
      <c r="B288" s="98" t="s">
        <v>496</v>
      </c>
      <c r="C288" s="99"/>
      <c r="D288" s="99"/>
      <c r="E288" s="99"/>
      <c r="F288" s="99"/>
      <c r="G288" s="99"/>
      <c r="H288" s="100"/>
    </row>
    <row r="289" spans="1:6" ht="25" customHeight="1" thickBot="1" x14ac:dyDescent="0.4"/>
    <row r="290" spans="1:6" ht="25" customHeight="1" thickBot="1" x14ac:dyDescent="0.4">
      <c r="A290" s="15">
        <v>14</v>
      </c>
      <c r="B290" s="101" t="s">
        <v>526</v>
      </c>
      <c r="C290" s="102"/>
      <c r="D290" s="102"/>
      <c r="E290" s="102"/>
      <c r="F290" s="110"/>
    </row>
    <row r="291" spans="1:6" ht="25" customHeight="1" thickBot="1" x14ac:dyDescent="0.4">
      <c r="A291" s="15" t="s">
        <v>18</v>
      </c>
      <c r="B291" s="111" t="s">
        <v>510</v>
      </c>
      <c r="C291" s="105"/>
      <c r="D291" s="105"/>
      <c r="E291" s="105"/>
      <c r="F291" s="113"/>
    </row>
    <row r="292" spans="1:6" ht="35.25" customHeight="1" thickBot="1" x14ac:dyDescent="0.4">
      <c r="A292" s="16"/>
      <c r="B292" s="21"/>
      <c r="C292" s="78" t="s">
        <v>65</v>
      </c>
      <c r="D292" s="76" t="s">
        <v>78</v>
      </c>
      <c r="E292" s="76" t="s">
        <v>162</v>
      </c>
      <c r="F292" s="27" t="s">
        <v>495</v>
      </c>
    </row>
    <row r="293" spans="1:6" ht="25" customHeight="1" x14ac:dyDescent="0.35">
      <c r="A293" s="16"/>
      <c r="B293" s="66" t="s">
        <v>62</v>
      </c>
      <c r="C293" s="22">
        <f>COUNTIFS(Data!$N:$N,C$292,Data!$H:$H,$B293)</f>
        <v>1</v>
      </c>
      <c r="D293" s="22">
        <f>COUNTIFS(Data!$N:$N,D$292,Data!$H:$H,$B293)</f>
        <v>0</v>
      </c>
      <c r="E293" s="22">
        <f>COUNTIFS(Data!$N:$N,E$292,Data!$H:$H,$B293)</f>
        <v>0</v>
      </c>
      <c r="F293" s="13">
        <f t="shared" ref="F293:F305" si="12">SUM(C293:E293)</f>
        <v>1</v>
      </c>
    </row>
    <row r="294" spans="1:6" ht="25" customHeight="1" x14ac:dyDescent="0.35">
      <c r="A294" s="16"/>
      <c r="B294" s="66" t="s">
        <v>133</v>
      </c>
      <c r="C294" s="22">
        <f>COUNTIFS(Data!$N:$N,C$292,Data!$H:$H,$B294)</f>
        <v>2</v>
      </c>
      <c r="D294" s="22">
        <f>COUNTIFS(Data!$N:$N,D$292,Data!$H:$H,$B294)</f>
        <v>0</v>
      </c>
      <c r="E294" s="22">
        <f>COUNTIFS(Data!$N:$N,E$292,Data!$H:$H,$B294)</f>
        <v>0</v>
      </c>
      <c r="F294" s="13">
        <f t="shared" si="12"/>
        <v>2</v>
      </c>
    </row>
    <row r="295" spans="1:6" ht="25" customHeight="1" x14ac:dyDescent="0.35">
      <c r="A295" s="16"/>
      <c r="B295" s="66" t="s">
        <v>105</v>
      </c>
      <c r="C295" s="22">
        <f>COUNTIFS(Data!$N:$N,C$292,Data!$H:$H,$B295)</f>
        <v>0</v>
      </c>
      <c r="D295" s="22">
        <f>COUNTIFS(Data!$N:$N,D$292,Data!$H:$H,$B295)</f>
        <v>11</v>
      </c>
      <c r="E295" s="22">
        <f>COUNTIFS(Data!$N:$N,E$292,Data!$H:$H,$B295)</f>
        <v>0</v>
      </c>
      <c r="F295" s="13">
        <f t="shared" si="12"/>
        <v>11</v>
      </c>
    </row>
    <row r="296" spans="1:6" ht="25" customHeight="1" x14ac:dyDescent="0.35">
      <c r="A296" s="16"/>
      <c r="B296" s="66" t="s">
        <v>98</v>
      </c>
      <c r="C296" s="22">
        <f>COUNTIFS(Data!$N:$N,C$292,Data!$H:$H,$B296)</f>
        <v>5</v>
      </c>
      <c r="D296" s="22">
        <f>COUNTIFS(Data!$N:$N,D$292,Data!$H:$H,$B296)</f>
        <v>0</v>
      </c>
      <c r="E296" s="22">
        <f>COUNTIFS(Data!$N:$N,E$292,Data!$H:$H,$B296)</f>
        <v>0</v>
      </c>
      <c r="F296" s="13">
        <f t="shared" si="12"/>
        <v>5</v>
      </c>
    </row>
    <row r="297" spans="1:6" ht="25" customHeight="1" x14ac:dyDescent="0.35">
      <c r="A297" s="16"/>
      <c r="B297" s="66" t="s">
        <v>174</v>
      </c>
      <c r="C297" s="22">
        <f>COUNTIFS(Data!$N:$N,C$292,Data!$H:$H,$B297)</f>
        <v>0</v>
      </c>
      <c r="D297" s="22">
        <f>COUNTIFS(Data!$N:$N,D$292,Data!$H:$H,$B297)</f>
        <v>0</v>
      </c>
      <c r="E297" s="22">
        <f>COUNTIFS(Data!$N:$N,E$292,Data!$H:$H,$B297)</f>
        <v>0</v>
      </c>
      <c r="F297" s="13">
        <f t="shared" si="12"/>
        <v>0</v>
      </c>
    </row>
    <row r="298" spans="1:6" ht="25" customHeight="1" x14ac:dyDescent="0.35">
      <c r="A298" s="16"/>
      <c r="B298" s="66" t="s">
        <v>77</v>
      </c>
      <c r="C298" s="22">
        <f>COUNTIFS(Data!$N:$N,C$292,Data!$H:$H,$B298)</f>
        <v>2</v>
      </c>
      <c r="D298" s="22">
        <f>COUNTIFS(Data!$N:$N,D$292,Data!$H:$H,$B298)</f>
        <v>0</v>
      </c>
      <c r="E298" s="22">
        <f>COUNTIFS(Data!$N:$N,E$292,Data!$H:$H,$B298)</f>
        <v>0</v>
      </c>
      <c r="F298" s="13">
        <f t="shared" si="12"/>
        <v>2</v>
      </c>
    </row>
    <row r="299" spans="1:6" ht="25" customHeight="1" x14ac:dyDescent="0.35">
      <c r="A299" s="16"/>
      <c r="B299" s="66" t="s">
        <v>178</v>
      </c>
      <c r="C299" s="22">
        <f>COUNTIFS(Data!$N:$N,C$292,Data!$H:$H,$B299)</f>
        <v>0</v>
      </c>
      <c r="D299" s="22">
        <f>COUNTIFS(Data!$N:$N,D$292,Data!$H:$H,$B299)</f>
        <v>0</v>
      </c>
      <c r="E299" s="22">
        <f>COUNTIFS(Data!$N:$N,E$292,Data!$H:$H,$B299)</f>
        <v>0</v>
      </c>
      <c r="F299" s="13">
        <f t="shared" si="12"/>
        <v>0</v>
      </c>
    </row>
    <row r="300" spans="1:6" ht="25" customHeight="1" x14ac:dyDescent="0.35">
      <c r="A300" s="16"/>
      <c r="B300" s="66" t="s">
        <v>128</v>
      </c>
      <c r="C300" s="22">
        <f>COUNTIFS(Data!$N:$N,C$292,Data!$H:$H,$B300)</f>
        <v>6</v>
      </c>
      <c r="D300" s="22">
        <f>COUNTIFS(Data!$N:$N,D$292,Data!$H:$H,$B300)</f>
        <v>0</v>
      </c>
      <c r="E300" s="22">
        <f>COUNTIFS(Data!$N:$N,E$292,Data!$H:$H,$B300)</f>
        <v>0</v>
      </c>
      <c r="F300" s="13">
        <f t="shared" si="12"/>
        <v>6</v>
      </c>
    </row>
    <row r="301" spans="1:6" ht="25" customHeight="1" x14ac:dyDescent="0.35">
      <c r="A301" s="16"/>
      <c r="B301" s="66" t="s">
        <v>199</v>
      </c>
      <c r="C301" s="22">
        <f>COUNTIFS(Data!$N:$N,C$292,Data!$H:$H,$B301)</f>
        <v>1</v>
      </c>
      <c r="D301" s="22">
        <f>COUNTIFS(Data!$N:$N,D$292,Data!$H:$H,$B301)</f>
        <v>1</v>
      </c>
      <c r="E301" s="22">
        <f>COUNTIFS(Data!$N:$N,E$292,Data!$H:$H,$B301)</f>
        <v>0</v>
      </c>
      <c r="F301" s="13">
        <f t="shared" si="12"/>
        <v>2</v>
      </c>
    </row>
    <row r="302" spans="1:6" ht="25" customHeight="1" x14ac:dyDescent="0.35">
      <c r="A302" s="16"/>
      <c r="B302" s="66" t="s">
        <v>92</v>
      </c>
      <c r="C302" s="22">
        <f>COUNTIFS(Data!$N:$N,C$292,Data!$H:$H,$B302)</f>
        <v>0</v>
      </c>
      <c r="D302" s="22">
        <f>COUNTIFS(Data!$N:$N,D$292,Data!$H:$H,$B302)</f>
        <v>0</v>
      </c>
      <c r="E302" s="22">
        <f>COUNTIFS(Data!$N:$N,E$292,Data!$H:$H,$B302)</f>
        <v>0</v>
      </c>
      <c r="F302" s="13">
        <f t="shared" si="12"/>
        <v>0</v>
      </c>
    </row>
    <row r="303" spans="1:6" ht="25" customHeight="1" x14ac:dyDescent="0.35">
      <c r="A303" s="16"/>
      <c r="B303" s="66" t="s">
        <v>166</v>
      </c>
      <c r="C303" s="22">
        <f>COUNTIFS(Data!$N:$N,C$292,Data!$H:$H,$B303)</f>
        <v>0</v>
      </c>
      <c r="D303" s="22">
        <f>COUNTIFS(Data!$N:$N,D$292,Data!$H:$H,$B303)</f>
        <v>0</v>
      </c>
      <c r="E303" s="22">
        <f>COUNTIFS(Data!$N:$N,E$292,Data!$H:$H,$B303)</f>
        <v>0</v>
      </c>
      <c r="F303" s="13">
        <f t="shared" si="12"/>
        <v>0</v>
      </c>
    </row>
    <row r="304" spans="1:6" ht="25" customHeight="1" thickBot="1" x14ac:dyDescent="0.4">
      <c r="A304" s="16"/>
      <c r="B304" s="67" t="s">
        <v>140</v>
      </c>
      <c r="C304" s="22">
        <f>COUNTIFS(Data!$N:$N,C$292,Data!$H:$H,$B304)</f>
        <v>0</v>
      </c>
      <c r="D304" s="22">
        <f>COUNTIFS(Data!$N:$N,D$292,Data!$H:$H,$B304)</f>
        <v>2</v>
      </c>
      <c r="E304" s="22">
        <f>COUNTIFS(Data!$N:$N,E$292,Data!$H:$H,$B304)</f>
        <v>0</v>
      </c>
      <c r="F304" s="13">
        <f t="shared" si="12"/>
        <v>2</v>
      </c>
    </row>
    <row r="305" spans="1:8" ht="25" customHeight="1" thickBot="1" x14ac:dyDescent="0.4">
      <c r="A305" s="16"/>
      <c r="B305" s="64" t="s">
        <v>495</v>
      </c>
      <c r="C305" s="68">
        <f>SUM(C293:C304)</f>
        <v>17</v>
      </c>
      <c r="D305" s="61">
        <f>SUM(D293:D304)</f>
        <v>14</v>
      </c>
      <c r="E305" s="61">
        <f>SUM(E293:E304)</f>
        <v>0</v>
      </c>
      <c r="F305" s="32">
        <f t="shared" si="12"/>
        <v>31</v>
      </c>
    </row>
    <row r="306" spans="1:8" ht="40.5" customHeight="1" thickBot="1" x14ac:dyDescent="0.4">
      <c r="A306" s="16"/>
      <c r="B306" s="107" t="s">
        <v>496</v>
      </c>
      <c r="C306" s="108"/>
      <c r="D306" s="108"/>
      <c r="E306" s="108"/>
      <c r="F306" s="114"/>
    </row>
    <row r="307" spans="1:8" ht="25" customHeight="1" thickBot="1" x14ac:dyDescent="0.4"/>
    <row r="308" spans="1:8" ht="25" customHeight="1" thickBot="1" x14ac:dyDescent="0.4">
      <c r="A308" s="15">
        <v>15</v>
      </c>
      <c r="B308" s="101" t="s">
        <v>526</v>
      </c>
      <c r="C308" s="102"/>
      <c r="D308" s="102"/>
      <c r="E308" s="102"/>
      <c r="F308" s="102"/>
      <c r="G308" s="102"/>
      <c r="H308" s="110"/>
    </row>
    <row r="309" spans="1:8" ht="25" customHeight="1" thickBot="1" x14ac:dyDescent="0.4">
      <c r="A309" s="15" t="s">
        <v>18</v>
      </c>
      <c r="B309" s="104" t="s">
        <v>511</v>
      </c>
      <c r="C309" s="105"/>
      <c r="D309" s="105"/>
      <c r="E309" s="105"/>
      <c r="F309" s="105"/>
      <c r="G309" s="105"/>
      <c r="H309" s="113"/>
    </row>
    <row r="310" spans="1:8" ht="35.25" customHeight="1" thickBot="1" x14ac:dyDescent="0.4">
      <c r="A310" s="16"/>
      <c r="B310" s="21"/>
      <c r="C310" s="81" t="s">
        <v>66</v>
      </c>
      <c r="D310" s="82" t="s">
        <v>85</v>
      </c>
      <c r="E310" s="82" t="s">
        <v>116</v>
      </c>
      <c r="F310" s="82" t="s">
        <v>168</v>
      </c>
      <c r="G310" s="83" t="s">
        <v>79</v>
      </c>
      <c r="H310" s="84" t="s">
        <v>495</v>
      </c>
    </row>
    <row r="311" spans="1:8" ht="25" customHeight="1" x14ac:dyDescent="0.35">
      <c r="A311" s="16"/>
      <c r="B311" s="80" t="s">
        <v>62</v>
      </c>
      <c r="C311" s="22">
        <f>COUNTIFS(Data!$P:$P,C$310,Data!$H:$H,$B311)</f>
        <v>1</v>
      </c>
      <c r="D311" s="22">
        <f>COUNTIFS(Data!$P:$P,D$310,Data!$H:$H,$B311)</f>
        <v>0</v>
      </c>
      <c r="E311" s="22">
        <f>COUNTIFS(Data!$P:$P,E$310,Data!$H:$H,$B311)</f>
        <v>0</v>
      </c>
      <c r="F311" s="22">
        <f>COUNTIFS(Data!$P:$P,F$310,Data!$H:$H,$B311)</f>
        <v>0</v>
      </c>
      <c r="G311" s="22">
        <f>COUNTIFS(Data!$P:$P,G$310,Data!$H:$H,$B311)</f>
        <v>0</v>
      </c>
      <c r="H311" s="13">
        <f t="shared" ref="H311:H323" si="13">SUM(C311:G311)</f>
        <v>1</v>
      </c>
    </row>
    <row r="312" spans="1:8" ht="25" customHeight="1" x14ac:dyDescent="0.35">
      <c r="A312" s="16"/>
      <c r="B312" s="66" t="s">
        <v>133</v>
      </c>
      <c r="C312" s="22">
        <f>COUNTIFS(Data!$P:$P,C$310,Data!$H:$H,$B312)</f>
        <v>1</v>
      </c>
      <c r="D312" s="22">
        <f>COUNTIFS(Data!$P:$P,D$310,Data!$H:$H,$B312)</f>
        <v>1</v>
      </c>
      <c r="E312" s="22">
        <f>COUNTIFS(Data!$P:$P,E$310,Data!$H:$H,$B312)</f>
        <v>0</v>
      </c>
      <c r="F312" s="22">
        <f>COUNTIFS(Data!$P:$P,F$310,Data!$H:$H,$B312)</f>
        <v>0</v>
      </c>
      <c r="G312" s="22">
        <f>COUNTIFS(Data!$P:$P,G$310,Data!$H:$H,$B312)</f>
        <v>0</v>
      </c>
      <c r="H312" s="13">
        <f t="shared" si="13"/>
        <v>2</v>
      </c>
    </row>
    <row r="313" spans="1:8" ht="25" customHeight="1" x14ac:dyDescent="0.35">
      <c r="A313" s="16"/>
      <c r="B313" s="66" t="s">
        <v>105</v>
      </c>
      <c r="C313" s="22">
        <f>COUNTIFS(Data!$P:$P,C$310,Data!$H:$H,$B313)</f>
        <v>1</v>
      </c>
      <c r="D313" s="22">
        <f>COUNTIFS(Data!$P:$P,D$310,Data!$H:$H,$B313)</f>
        <v>4</v>
      </c>
      <c r="E313" s="22">
        <f>COUNTIFS(Data!$P:$P,E$310,Data!$H:$H,$B313)</f>
        <v>4</v>
      </c>
      <c r="F313" s="22">
        <f>COUNTIFS(Data!$P:$P,F$310,Data!$H:$H,$B313)</f>
        <v>0</v>
      </c>
      <c r="G313" s="22">
        <f>COUNTIFS(Data!$P:$P,G$310,Data!$H:$H,$B313)</f>
        <v>2</v>
      </c>
      <c r="H313" s="13">
        <f t="shared" si="13"/>
        <v>11</v>
      </c>
    </row>
    <row r="314" spans="1:8" ht="25" customHeight="1" x14ac:dyDescent="0.35">
      <c r="A314" s="16"/>
      <c r="B314" s="66" t="s">
        <v>98</v>
      </c>
      <c r="C314" s="22">
        <f>COUNTIFS(Data!$P:$P,C$310,Data!$H:$H,$B314)</f>
        <v>2</v>
      </c>
      <c r="D314" s="22">
        <f>COUNTIFS(Data!$P:$P,D$310,Data!$H:$H,$B314)</f>
        <v>1</v>
      </c>
      <c r="E314" s="22">
        <f>COUNTIFS(Data!$P:$P,E$310,Data!$H:$H,$B314)</f>
        <v>0</v>
      </c>
      <c r="F314" s="22">
        <f>COUNTIFS(Data!$P:$P,F$310,Data!$H:$H,$B314)</f>
        <v>0</v>
      </c>
      <c r="G314" s="22">
        <f>COUNTIFS(Data!$P:$P,G$310,Data!$H:$H,$B314)</f>
        <v>2</v>
      </c>
      <c r="H314" s="13">
        <f t="shared" si="13"/>
        <v>5</v>
      </c>
    </row>
    <row r="315" spans="1:8" ht="25" customHeight="1" x14ac:dyDescent="0.35">
      <c r="A315" s="16"/>
      <c r="B315" s="66" t="s">
        <v>174</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6" t="s">
        <v>77</v>
      </c>
      <c r="C316" s="22">
        <f>COUNTIFS(Data!$P:$P,C$310,Data!$H:$H,$B316)</f>
        <v>0</v>
      </c>
      <c r="D316" s="22">
        <f>COUNTIFS(Data!$P:$P,D$310,Data!$H:$H,$B316)</f>
        <v>0</v>
      </c>
      <c r="E316" s="22">
        <f>COUNTIFS(Data!$P:$P,E$310,Data!$H:$H,$B316)</f>
        <v>0</v>
      </c>
      <c r="F316" s="22">
        <f>COUNTIFS(Data!$P:$P,F$310,Data!$H:$H,$B316)</f>
        <v>0</v>
      </c>
      <c r="G316" s="22">
        <f>COUNTIFS(Data!$P:$P,G$310,Data!$H:$H,$B316)</f>
        <v>2</v>
      </c>
      <c r="H316" s="13">
        <f t="shared" si="13"/>
        <v>2</v>
      </c>
    </row>
    <row r="317" spans="1:8" ht="25" customHeight="1" x14ac:dyDescent="0.35">
      <c r="A317" s="16"/>
      <c r="B317" s="66" t="s">
        <v>178</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6" t="s">
        <v>128</v>
      </c>
      <c r="C318" s="22">
        <f>COUNTIFS(Data!$P:$P,C$310,Data!$H:$H,$B318)</f>
        <v>0</v>
      </c>
      <c r="D318" s="22">
        <f>COUNTIFS(Data!$P:$P,D$310,Data!$H:$H,$B318)</f>
        <v>0</v>
      </c>
      <c r="E318" s="22">
        <f>COUNTIFS(Data!$P:$P,E$310,Data!$H:$H,$B318)</f>
        <v>0</v>
      </c>
      <c r="F318" s="22">
        <f>COUNTIFS(Data!$P:$P,F$310,Data!$H:$H,$B318)</f>
        <v>1</v>
      </c>
      <c r="G318" s="22">
        <f>COUNTIFS(Data!$P:$P,G$310,Data!$H:$H,$B318)</f>
        <v>5</v>
      </c>
      <c r="H318" s="13">
        <f t="shared" si="13"/>
        <v>6</v>
      </c>
    </row>
    <row r="319" spans="1:8" ht="25" customHeight="1" x14ac:dyDescent="0.35">
      <c r="A319" s="16"/>
      <c r="B319" s="66" t="s">
        <v>199</v>
      </c>
      <c r="C319" s="22">
        <f>COUNTIFS(Data!$P:$P,C$310,Data!$H:$H,$B319)</f>
        <v>0</v>
      </c>
      <c r="D319" s="22">
        <f>COUNTIFS(Data!$P:$P,D$310,Data!$H:$H,$B319)</f>
        <v>2</v>
      </c>
      <c r="E319" s="22">
        <f>COUNTIFS(Data!$P:$P,E$310,Data!$H:$H,$B319)</f>
        <v>0</v>
      </c>
      <c r="F319" s="22">
        <f>COUNTIFS(Data!$P:$P,F$310,Data!$H:$H,$B319)</f>
        <v>0</v>
      </c>
      <c r="G319" s="22">
        <f>COUNTIFS(Data!$P:$P,G$310,Data!$H:$H,$B319)</f>
        <v>0</v>
      </c>
      <c r="H319" s="13">
        <f t="shared" si="13"/>
        <v>2</v>
      </c>
    </row>
    <row r="320" spans="1:8" ht="25" customHeight="1" x14ac:dyDescent="0.35">
      <c r="A320" s="16"/>
      <c r="B320" s="66" t="s">
        <v>92</v>
      </c>
      <c r="C320" s="22">
        <f>COUNTIFS(Data!$P:$P,C$310,Data!$H:$H,$B320)</f>
        <v>0</v>
      </c>
      <c r="D320" s="22">
        <f>COUNTIFS(Data!$P:$P,D$310,Data!$H:$H,$B320)</f>
        <v>0</v>
      </c>
      <c r="E320" s="22">
        <f>COUNTIFS(Data!$P:$P,E$310,Data!$H:$H,$B320)</f>
        <v>0</v>
      </c>
      <c r="F320" s="22">
        <f>COUNTIFS(Data!$P:$P,F$310,Data!$H:$H,$B320)</f>
        <v>0</v>
      </c>
      <c r="G320" s="22">
        <f>COUNTIFS(Data!$P:$P,G$310,Data!$H:$H,$B320)</f>
        <v>0</v>
      </c>
      <c r="H320" s="13">
        <f t="shared" si="13"/>
        <v>0</v>
      </c>
    </row>
    <row r="321" spans="1:8" ht="25" customHeight="1" x14ac:dyDescent="0.35">
      <c r="A321" s="16"/>
      <c r="B321" s="66" t="s">
        <v>166</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7" t="s">
        <v>140</v>
      </c>
      <c r="C322" s="22">
        <f>COUNTIFS(Data!$P:$P,C$310,Data!$H:$H,$B322)</f>
        <v>0</v>
      </c>
      <c r="D322" s="22">
        <f>COUNTIFS(Data!$P:$P,D$310,Data!$H:$H,$B322)</f>
        <v>0</v>
      </c>
      <c r="E322" s="22">
        <f>COUNTIFS(Data!$P:$P,E$310,Data!$H:$H,$B322)</f>
        <v>0</v>
      </c>
      <c r="F322" s="22">
        <f>COUNTIFS(Data!$P:$P,F$310,Data!$H:$H,$B322)</f>
        <v>1</v>
      </c>
      <c r="G322" s="22">
        <f>COUNTIFS(Data!$P:$P,G$310,Data!$H:$H,$B322)</f>
        <v>1</v>
      </c>
      <c r="H322" s="31">
        <f t="shared" si="13"/>
        <v>2</v>
      </c>
    </row>
    <row r="323" spans="1:8" ht="25" customHeight="1" thickBot="1" x14ac:dyDescent="0.4">
      <c r="A323" s="16"/>
      <c r="B323" s="62" t="s">
        <v>495</v>
      </c>
      <c r="C323" s="61">
        <f t="shared" ref="C323:G323" si="14">SUM(C311:C322)</f>
        <v>5</v>
      </c>
      <c r="D323" s="61">
        <f t="shared" si="14"/>
        <v>8</v>
      </c>
      <c r="E323" s="61">
        <f t="shared" si="14"/>
        <v>4</v>
      </c>
      <c r="F323" s="61">
        <f t="shared" si="14"/>
        <v>2</v>
      </c>
      <c r="G323" s="61">
        <f t="shared" si="14"/>
        <v>12</v>
      </c>
      <c r="H323" s="32">
        <f t="shared" si="13"/>
        <v>31</v>
      </c>
    </row>
    <row r="324" spans="1:8" ht="50.25" customHeight="1" thickBot="1" x14ac:dyDescent="0.4">
      <c r="A324" s="16"/>
      <c r="B324" s="107" t="s">
        <v>496</v>
      </c>
      <c r="C324" s="108"/>
      <c r="D324" s="108"/>
      <c r="E324" s="108"/>
      <c r="F324" s="108"/>
      <c r="G324" s="108"/>
      <c r="H324" s="114"/>
    </row>
    <row r="325" spans="1:8" ht="25" customHeight="1" thickBot="1" x14ac:dyDescent="0.4"/>
    <row r="326" spans="1:8" ht="25" customHeight="1" thickBot="1" x14ac:dyDescent="0.4">
      <c r="A326" s="15">
        <v>16</v>
      </c>
      <c r="B326" s="101" t="s">
        <v>526</v>
      </c>
      <c r="C326" s="102"/>
      <c r="D326" s="102"/>
      <c r="E326" s="102"/>
      <c r="F326" s="102"/>
      <c r="G326" s="110"/>
    </row>
    <row r="327" spans="1:8" ht="25" customHeight="1" thickBot="1" x14ac:dyDescent="0.4">
      <c r="A327" s="15" t="s">
        <v>18</v>
      </c>
      <c r="B327" s="111" t="s">
        <v>512</v>
      </c>
      <c r="C327" s="112"/>
      <c r="D327" s="112"/>
      <c r="E327" s="112"/>
      <c r="F327" s="112"/>
      <c r="G327" s="113"/>
    </row>
    <row r="328" spans="1:8" ht="36.75" customHeight="1" thickBot="1" x14ac:dyDescent="0.4">
      <c r="A328" s="16"/>
      <c r="B328" s="21"/>
      <c r="C328" s="33" t="s">
        <v>67</v>
      </c>
      <c r="D328" s="34" t="s">
        <v>118</v>
      </c>
      <c r="E328" s="34" t="s">
        <v>131</v>
      </c>
      <c r="F328" s="32" t="s">
        <v>192</v>
      </c>
      <c r="G328" s="79" t="s">
        <v>495</v>
      </c>
    </row>
    <row r="329" spans="1:8" ht="25" customHeight="1" x14ac:dyDescent="0.35">
      <c r="A329" s="16"/>
      <c r="B329" s="80" t="s">
        <v>62</v>
      </c>
      <c r="C329" s="22">
        <f>COUNTIFS(Data!$T:$T,C$328,Data!$H:$H,$B329)</f>
        <v>1</v>
      </c>
      <c r="D329" s="22">
        <f>COUNTIFS(Data!$T:$T,D$328,Data!$H:$H,$B329)</f>
        <v>0</v>
      </c>
      <c r="E329" s="22">
        <f>COUNTIFS(Data!$T:$T,E$328,Data!$H:$H,$B329)</f>
        <v>0</v>
      </c>
      <c r="F329" s="22">
        <f>COUNTIFS(Data!$T:$T,F$328,Data!$H:$H,$B329)</f>
        <v>0</v>
      </c>
      <c r="G329" s="13">
        <f t="shared" ref="G329:G341" si="15">SUM(C329:F329)</f>
        <v>1</v>
      </c>
    </row>
    <row r="330" spans="1:8" ht="25" customHeight="1" x14ac:dyDescent="0.35">
      <c r="A330" s="16"/>
      <c r="B330" s="66" t="s">
        <v>133</v>
      </c>
      <c r="C330" s="22">
        <f>COUNTIFS(Data!$T:$T,C$328,Data!$H:$H,$B330)</f>
        <v>2</v>
      </c>
      <c r="D330" s="22">
        <f>COUNTIFS(Data!$T:$T,D$328,Data!$H:$H,$B330)</f>
        <v>0</v>
      </c>
      <c r="E330" s="22">
        <f>COUNTIFS(Data!$T:$T,E$328,Data!$H:$H,$B330)</f>
        <v>0</v>
      </c>
      <c r="F330" s="22">
        <f>COUNTIFS(Data!$T:$T,F$328,Data!$H:$H,$B330)</f>
        <v>0</v>
      </c>
      <c r="G330" s="13">
        <f t="shared" si="15"/>
        <v>2</v>
      </c>
    </row>
    <row r="331" spans="1:8" ht="25" customHeight="1" x14ac:dyDescent="0.35">
      <c r="A331" s="16"/>
      <c r="B331" s="66" t="s">
        <v>105</v>
      </c>
      <c r="C331" s="22">
        <f>COUNTIFS(Data!$T:$T,C$328,Data!$H:$H,$B331)</f>
        <v>11</v>
      </c>
      <c r="D331" s="22">
        <f>COUNTIFS(Data!$T:$T,D$328,Data!$H:$H,$B331)</f>
        <v>0</v>
      </c>
      <c r="E331" s="22">
        <f>COUNTIFS(Data!$T:$T,E$328,Data!$H:$H,$B331)</f>
        <v>0</v>
      </c>
      <c r="F331" s="22">
        <f>COUNTIFS(Data!$T:$T,F$328,Data!$H:$H,$B331)</f>
        <v>0</v>
      </c>
      <c r="G331" s="13">
        <f t="shared" si="15"/>
        <v>11</v>
      </c>
    </row>
    <row r="332" spans="1:8" ht="25" customHeight="1" x14ac:dyDescent="0.35">
      <c r="A332" s="16"/>
      <c r="B332" s="66" t="s">
        <v>98</v>
      </c>
      <c r="C332" s="22">
        <f>COUNTIFS(Data!$T:$T,C$328,Data!$H:$H,$B332)</f>
        <v>5</v>
      </c>
      <c r="D332" s="22">
        <f>COUNTIFS(Data!$T:$T,D$328,Data!$H:$H,$B332)</f>
        <v>0</v>
      </c>
      <c r="E332" s="22">
        <f>COUNTIFS(Data!$T:$T,E$328,Data!$H:$H,$B332)</f>
        <v>0</v>
      </c>
      <c r="F332" s="22">
        <f>COUNTIFS(Data!$T:$T,F$328,Data!$H:$H,$B332)</f>
        <v>0</v>
      </c>
      <c r="G332" s="13">
        <f t="shared" si="15"/>
        <v>5</v>
      </c>
    </row>
    <row r="333" spans="1:8" ht="25" customHeight="1" x14ac:dyDescent="0.35">
      <c r="A333" s="16"/>
      <c r="B333" s="66" t="s">
        <v>174</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6" t="s">
        <v>77</v>
      </c>
      <c r="C334" s="22">
        <f>COUNTIFS(Data!$T:$T,C$328,Data!$H:$H,$B334)</f>
        <v>2</v>
      </c>
      <c r="D334" s="22">
        <f>COUNTIFS(Data!$T:$T,D$328,Data!$H:$H,$B334)</f>
        <v>0</v>
      </c>
      <c r="E334" s="22">
        <f>COUNTIFS(Data!$T:$T,E$328,Data!$H:$H,$B334)</f>
        <v>0</v>
      </c>
      <c r="F334" s="22">
        <f>COUNTIFS(Data!$T:$T,F$328,Data!$H:$H,$B334)</f>
        <v>0</v>
      </c>
      <c r="G334" s="13">
        <f t="shared" si="15"/>
        <v>2</v>
      </c>
    </row>
    <row r="335" spans="1:8" ht="25" customHeight="1" x14ac:dyDescent="0.35">
      <c r="A335" s="16"/>
      <c r="B335" s="66" t="s">
        <v>178</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6" t="s">
        <v>128</v>
      </c>
      <c r="C336" s="22">
        <f>COUNTIFS(Data!$T:$T,C$328,Data!$H:$H,$B336)</f>
        <v>6</v>
      </c>
      <c r="D336" s="22">
        <f>COUNTIFS(Data!$T:$T,D$328,Data!$H:$H,$B336)</f>
        <v>0</v>
      </c>
      <c r="E336" s="22">
        <f>COUNTIFS(Data!$T:$T,E$328,Data!$H:$H,$B336)</f>
        <v>0</v>
      </c>
      <c r="F336" s="22">
        <f>COUNTIFS(Data!$T:$T,F$328,Data!$H:$H,$B336)</f>
        <v>0</v>
      </c>
      <c r="G336" s="13">
        <f t="shared" si="15"/>
        <v>6</v>
      </c>
    </row>
    <row r="337" spans="1:11" ht="25" customHeight="1" x14ac:dyDescent="0.35">
      <c r="A337" s="16"/>
      <c r="B337" s="66" t="s">
        <v>199</v>
      </c>
      <c r="C337" s="22">
        <f>COUNTIFS(Data!$T:$T,C$328,Data!$H:$H,$B337)</f>
        <v>2</v>
      </c>
      <c r="D337" s="22">
        <f>COUNTIFS(Data!$T:$T,D$328,Data!$H:$H,$B337)</f>
        <v>0</v>
      </c>
      <c r="E337" s="22">
        <f>COUNTIFS(Data!$T:$T,E$328,Data!$H:$H,$B337)</f>
        <v>0</v>
      </c>
      <c r="F337" s="22">
        <f>COUNTIFS(Data!$T:$T,F$328,Data!$H:$H,$B337)</f>
        <v>0</v>
      </c>
      <c r="G337" s="13">
        <f t="shared" si="15"/>
        <v>2</v>
      </c>
    </row>
    <row r="338" spans="1:11" ht="25" customHeight="1" x14ac:dyDescent="0.35">
      <c r="A338" s="16"/>
      <c r="B338" s="66" t="s">
        <v>92</v>
      </c>
      <c r="C338" s="22">
        <f>COUNTIFS(Data!$T:$T,C$328,Data!$H:$H,$B338)</f>
        <v>0</v>
      </c>
      <c r="D338" s="22">
        <f>COUNTIFS(Data!$T:$T,D$328,Data!$H:$H,$B338)</f>
        <v>0</v>
      </c>
      <c r="E338" s="22">
        <f>COUNTIFS(Data!$T:$T,E$328,Data!$H:$H,$B338)</f>
        <v>0</v>
      </c>
      <c r="F338" s="22">
        <f>COUNTIFS(Data!$T:$T,F$328,Data!$H:$H,$B338)</f>
        <v>0</v>
      </c>
      <c r="G338" s="13">
        <f t="shared" si="15"/>
        <v>0</v>
      </c>
    </row>
    <row r="339" spans="1:11" ht="25" customHeight="1" x14ac:dyDescent="0.35">
      <c r="A339" s="16"/>
      <c r="B339" s="66" t="s">
        <v>166</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7" t="s">
        <v>140</v>
      </c>
      <c r="C340" s="22">
        <f>COUNTIFS(Data!$T:$T,C$328,Data!$H:$H,$B340)</f>
        <v>2</v>
      </c>
      <c r="D340" s="22">
        <f>COUNTIFS(Data!$T:$T,D$328,Data!$H:$H,$B340)</f>
        <v>0</v>
      </c>
      <c r="E340" s="22">
        <f>COUNTIFS(Data!$T:$T,E$328,Data!$H:$H,$B340)</f>
        <v>0</v>
      </c>
      <c r="F340" s="22">
        <f>COUNTIFS(Data!$T:$T,F$328,Data!$H:$H,$B340)</f>
        <v>0</v>
      </c>
      <c r="G340" s="31">
        <f t="shared" si="15"/>
        <v>2</v>
      </c>
    </row>
    <row r="341" spans="1:11" ht="25" customHeight="1" thickBot="1" x14ac:dyDescent="0.4">
      <c r="A341" s="16"/>
      <c r="B341" s="62" t="s">
        <v>495</v>
      </c>
      <c r="C341" s="61">
        <f>SUM(C329:C340)</f>
        <v>31</v>
      </c>
      <c r="D341" s="61">
        <f>SUM(D329:D340)</f>
        <v>0</v>
      </c>
      <c r="E341" s="61">
        <f>SUM(E329:E340)</f>
        <v>0</v>
      </c>
      <c r="F341" s="61">
        <f>SUM(F329:F340)</f>
        <v>0</v>
      </c>
      <c r="G341" s="32">
        <f t="shared" si="15"/>
        <v>31</v>
      </c>
    </row>
    <row r="342" spans="1:11" ht="40.5" customHeight="1" thickBot="1" x14ac:dyDescent="0.4">
      <c r="A342" s="16"/>
      <c r="B342" s="107" t="s">
        <v>496</v>
      </c>
      <c r="C342" s="108"/>
      <c r="D342" s="108"/>
      <c r="E342" s="108"/>
      <c r="F342" s="108"/>
      <c r="G342" s="114"/>
    </row>
    <row r="343" spans="1:11" ht="25" customHeight="1" thickBot="1" x14ac:dyDescent="0.4"/>
    <row r="344" spans="1:11" ht="25" customHeight="1" thickBot="1" x14ac:dyDescent="0.4">
      <c r="A344" s="15">
        <v>17</v>
      </c>
      <c r="B344" s="101" t="s">
        <v>526</v>
      </c>
      <c r="C344" s="102"/>
      <c r="D344" s="102"/>
      <c r="E344" s="102"/>
      <c r="F344" s="102"/>
      <c r="G344" s="102"/>
      <c r="H344" s="102"/>
      <c r="I344" s="102"/>
      <c r="J344" s="102"/>
      <c r="K344" s="103"/>
    </row>
    <row r="345" spans="1:11" ht="25" customHeight="1" thickBot="1" x14ac:dyDescent="0.4">
      <c r="A345" s="15" t="s">
        <v>18</v>
      </c>
      <c r="B345" s="104" t="s">
        <v>513</v>
      </c>
      <c r="C345" s="105"/>
      <c r="D345" s="105"/>
      <c r="E345" s="105"/>
      <c r="F345" s="105"/>
      <c r="G345" s="105"/>
      <c r="H345" s="105"/>
      <c r="I345" s="105"/>
      <c r="J345" s="105"/>
      <c r="K345" s="106"/>
    </row>
    <row r="346" spans="1:11" ht="34.5" customHeight="1" thickBot="1" x14ac:dyDescent="0.4">
      <c r="A346" s="16"/>
      <c r="B346" s="21"/>
      <c r="C346" s="12" t="s">
        <v>95</v>
      </c>
      <c r="D346" s="12" t="s">
        <v>91</v>
      </c>
      <c r="E346" s="12" t="s">
        <v>99</v>
      </c>
      <c r="F346" s="12" t="s">
        <v>125</v>
      </c>
      <c r="G346" s="12" t="s">
        <v>117</v>
      </c>
      <c r="H346" s="12" t="s">
        <v>70</v>
      </c>
      <c r="I346" s="12" t="s">
        <v>101</v>
      </c>
      <c r="J346" s="72" t="s">
        <v>81</v>
      </c>
      <c r="K346" s="27" t="s">
        <v>495</v>
      </c>
    </row>
    <row r="347" spans="1:11" ht="25" customHeight="1" x14ac:dyDescent="0.35">
      <c r="A347" s="16"/>
      <c r="B347" s="65" t="s">
        <v>62</v>
      </c>
      <c r="C347" s="22">
        <f>COUNTIFS(Data!$AA:$AA,C$346,Data!$H:$H,$B347)</f>
        <v>0</v>
      </c>
      <c r="D347" s="22">
        <f>COUNTIFS(Data!$AA:$AA,D$346,Data!$H:$H,$B347)</f>
        <v>1</v>
      </c>
      <c r="E347" s="22">
        <f>COUNTIFS(Data!$AA:$AA,E$346,Data!$H:$H,$B347)</f>
        <v>0</v>
      </c>
      <c r="F347" s="22">
        <f>COUNTIFS(Data!$AA:$AA,F$346,Data!$H:$H,$B347)</f>
        <v>0</v>
      </c>
      <c r="G347" s="22">
        <f>COUNTIFS(Data!$AA:$AA,G$346,Data!$H:$H,$B347)</f>
        <v>0</v>
      </c>
      <c r="H347" s="22">
        <f>COUNTIFS(Data!$AA:$AA,H$346,Data!$H:$H,$B347)</f>
        <v>0</v>
      </c>
      <c r="I347" s="22">
        <f>COUNTIFS(Data!$AA:$AA,I$346,Data!$H:$H,$B347)</f>
        <v>0</v>
      </c>
      <c r="J347" s="71">
        <f>COUNTIFS(Data!$AA:$AA,J$346,Data!$H:$H,$B347)</f>
        <v>0</v>
      </c>
      <c r="K347" s="13">
        <f t="shared" ref="K347:K359" si="16">SUM(C347:J347)</f>
        <v>1</v>
      </c>
    </row>
    <row r="348" spans="1:11" ht="25" customHeight="1" x14ac:dyDescent="0.35">
      <c r="A348" s="16"/>
      <c r="B348" s="66" t="s">
        <v>133</v>
      </c>
      <c r="C348" s="22">
        <f>COUNTIFS(Data!$AA:$AA,C$346,Data!$H:$H,$B348)</f>
        <v>1</v>
      </c>
      <c r="D348" s="22">
        <f>COUNTIFS(Data!$AA:$AA,D$346,Data!$H:$H,$B348)</f>
        <v>0</v>
      </c>
      <c r="E348" s="22">
        <f>COUNTIFS(Data!$AA:$AA,E$346,Data!$H:$H,$B348)</f>
        <v>0</v>
      </c>
      <c r="F348" s="22">
        <f>COUNTIFS(Data!$AA:$AA,F$346,Data!$H:$H,$B348)</f>
        <v>0</v>
      </c>
      <c r="G348" s="22">
        <f>COUNTIFS(Data!$AA:$AA,G$346,Data!$H:$H,$B348)</f>
        <v>1</v>
      </c>
      <c r="H348" s="22">
        <f>COUNTIFS(Data!$AA:$AA,H$346,Data!$H:$H,$B348)</f>
        <v>0</v>
      </c>
      <c r="I348" s="22">
        <f>COUNTIFS(Data!$AA:$AA,I$346,Data!$H:$H,$B348)</f>
        <v>0</v>
      </c>
      <c r="J348" s="71">
        <f>COUNTIFS(Data!$AA:$AA,J$346,Data!$H:$H,$B348)</f>
        <v>0</v>
      </c>
      <c r="K348" s="13">
        <f t="shared" si="16"/>
        <v>2</v>
      </c>
    </row>
    <row r="349" spans="1:11" ht="25" customHeight="1" x14ac:dyDescent="0.35">
      <c r="A349" s="16"/>
      <c r="B349" s="66" t="s">
        <v>105</v>
      </c>
      <c r="C349" s="22">
        <f>COUNTIFS(Data!$AA:$AA,C$346,Data!$H:$H,$B349)</f>
        <v>0</v>
      </c>
      <c r="D349" s="22">
        <f>COUNTIFS(Data!$AA:$AA,D$346,Data!$H:$H,$B349)</f>
        <v>0</v>
      </c>
      <c r="E349" s="22">
        <f>COUNTIFS(Data!$AA:$AA,E$346,Data!$H:$H,$B349)</f>
        <v>1</v>
      </c>
      <c r="F349" s="22">
        <f>COUNTIFS(Data!$AA:$AA,F$346,Data!$H:$H,$B349)</f>
        <v>0</v>
      </c>
      <c r="G349" s="22">
        <f>COUNTIFS(Data!$AA:$AA,G$346,Data!$H:$H,$B349)</f>
        <v>4</v>
      </c>
      <c r="H349" s="22">
        <f>COUNTIFS(Data!$AA:$AA,H$346,Data!$H:$H,$B349)</f>
        <v>1</v>
      </c>
      <c r="I349" s="22">
        <f>COUNTIFS(Data!$AA:$AA,I$346,Data!$H:$H,$B349)</f>
        <v>3</v>
      </c>
      <c r="J349" s="71">
        <f>COUNTIFS(Data!$AA:$AA,J$346,Data!$H:$H,$B349)</f>
        <v>2</v>
      </c>
      <c r="K349" s="13">
        <f t="shared" si="16"/>
        <v>11</v>
      </c>
    </row>
    <row r="350" spans="1:11" ht="25" customHeight="1" x14ac:dyDescent="0.35">
      <c r="A350" s="16"/>
      <c r="B350" s="66" t="s">
        <v>98</v>
      </c>
      <c r="C350" s="22">
        <f>COUNTIFS(Data!$AA:$AA,C$346,Data!$H:$H,$B350)</f>
        <v>0</v>
      </c>
      <c r="D350" s="22">
        <f>COUNTIFS(Data!$AA:$AA,D$346,Data!$H:$H,$B350)</f>
        <v>0</v>
      </c>
      <c r="E350" s="22">
        <f>COUNTIFS(Data!$AA:$AA,E$346,Data!$H:$H,$B350)</f>
        <v>2</v>
      </c>
      <c r="F350" s="22">
        <f>COUNTIFS(Data!$AA:$AA,F$346,Data!$H:$H,$B350)</f>
        <v>3</v>
      </c>
      <c r="G350" s="22">
        <f>COUNTIFS(Data!$AA:$AA,G$346,Data!$H:$H,$B350)</f>
        <v>0</v>
      </c>
      <c r="H350" s="22">
        <f>COUNTIFS(Data!$AA:$AA,H$346,Data!$H:$H,$B350)</f>
        <v>0</v>
      </c>
      <c r="I350" s="22">
        <f>COUNTIFS(Data!$AA:$AA,I$346,Data!$H:$H,$B350)</f>
        <v>0</v>
      </c>
      <c r="J350" s="71">
        <f>COUNTIFS(Data!$AA:$AA,J$346,Data!$H:$H,$B350)</f>
        <v>0</v>
      </c>
      <c r="K350" s="13">
        <f t="shared" si="16"/>
        <v>5</v>
      </c>
    </row>
    <row r="351" spans="1:11" ht="25" customHeight="1" x14ac:dyDescent="0.35">
      <c r="A351" s="16"/>
      <c r="B351" s="66" t="s">
        <v>174</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1">
        <f>COUNTIFS(Data!$AA:$AA,J$346,Data!$H:$H,$B351)</f>
        <v>0</v>
      </c>
      <c r="K351" s="13">
        <f t="shared" si="16"/>
        <v>0</v>
      </c>
    </row>
    <row r="352" spans="1:11" ht="25" customHeight="1" x14ac:dyDescent="0.35">
      <c r="A352" s="16"/>
      <c r="B352" s="66" t="s">
        <v>77</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2</v>
      </c>
      <c r="I352" s="22">
        <f>COUNTIFS(Data!$AA:$AA,I$346,Data!$H:$H,$B352)</f>
        <v>0</v>
      </c>
      <c r="J352" s="71">
        <f>COUNTIFS(Data!$AA:$AA,J$346,Data!$H:$H,$B352)</f>
        <v>0</v>
      </c>
      <c r="K352" s="13">
        <f t="shared" si="16"/>
        <v>2</v>
      </c>
    </row>
    <row r="353" spans="1:11" ht="25" customHeight="1" x14ac:dyDescent="0.35">
      <c r="A353" s="16"/>
      <c r="B353" s="66" t="s">
        <v>178</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1">
        <f>COUNTIFS(Data!$AA:$AA,J$346,Data!$H:$H,$B353)</f>
        <v>0</v>
      </c>
      <c r="K353" s="13">
        <f t="shared" si="16"/>
        <v>0</v>
      </c>
    </row>
    <row r="354" spans="1:11" ht="25" customHeight="1" x14ac:dyDescent="0.35">
      <c r="A354" s="16"/>
      <c r="B354" s="66" t="s">
        <v>128</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0</v>
      </c>
      <c r="J354" s="71">
        <f>COUNTIFS(Data!$AA:$AA,J$346,Data!$H:$H,$B354)</f>
        <v>6</v>
      </c>
      <c r="K354" s="13">
        <f t="shared" si="16"/>
        <v>6</v>
      </c>
    </row>
    <row r="355" spans="1:11" ht="25" customHeight="1" x14ac:dyDescent="0.35">
      <c r="A355" s="16"/>
      <c r="B355" s="66" t="s">
        <v>199</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1</v>
      </c>
      <c r="I355" s="22">
        <f>COUNTIFS(Data!$AA:$AA,I$346,Data!$H:$H,$B355)</f>
        <v>0</v>
      </c>
      <c r="J355" s="71">
        <f>COUNTIFS(Data!$AA:$AA,J$346,Data!$H:$H,$B355)</f>
        <v>1</v>
      </c>
      <c r="K355" s="13">
        <f t="shared" si="16"/>
        <v>2</v>
      </c>
    </row>
    <row r="356" spans="1:11" ht="25" customHeight="1" x14ac:dyDescent="0.35">
      <c r="A356" s="16"/>
      <c r="B356" s="66" t="s">
        <v>92</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0</v>
      </c>
      <c r="K356" s="13">
        <f t="shared" si="16"/>
        <v>0</v>
      </c>
    </row>
    <row r="357" spans="1:11" ht="25" customHeight="1" x14ac:dyDescent="0.35">
      <c r="A357" s="16"/>
      <c r="B357" s="66" t="s">
        <v>166</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0</v>
      </c>
      <c r="K357" s="13">
        <f t="shared" si="16"/>
        <v>0</v>
      </c>
    </row>
    <row r="358" spans="1:11" ht="25" customHeight="1" thickBot="1" x14ac:dyDescent="0.4">
      <c r="A358" s="16"/>
      <c r="B358" s="69" t="s">
        <v>140</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2</v>
      </c>
      <c r="K358" s="31">
        <f t="shared" si="16"/>
        <v>2</v>
      </c>
    </row>
    <row r="359" spans="1:11" ht="25" customHeight="1" thickBot="1" x14ac:dyDescent="0.4">
      <c r="A359" s="16"/>
      <c r="B359" s="75" t="s">
        <v>495</v>
      </c>
      <c r="C359" s="61">
        <f t="shared" ref="C359:J359" si="17">SUM(C347:C358)</f>
        <v>1</v>
      </c>
      <c r="D359" s="61">
        <f t="shared" si="17"/>
        <v>1</v>
      </c>
      <c r="E359" s="61">
        <f t="shared" si="17"/>
        <v>3</v>
      </c>
      <c r="F359" s="61">
        <f t="shared" si="17"/>
        <v>3</v>
      </c>
      <c r="G359" s="61">
        <f t="shared" si="17"/>
        <v>5</v>
      </c>
      <c r="H359" s="61">
        <f t="shared" si="17"/>
        <v>4</v>
      </c>
      <c r="I359" s="61">
        <f t="shared" si="17"/>
        <v>3</v>
      </c>
      <c r="J359" s="73">
        <f t="shared" si="17"/>
        <v>11</v>
      </c>
      <c r="K359" s="76">
        <f t="shared" si="16"/>
        <v>31</v>
      </c>
    </row>
    <row r="360" spans="1:11" ht="25" customHeight="1" thickBot="1" x14ac:dyDescent="0.4">
      <c r="A360" s="16"/>
      <c r="B360" s="107" t="s">
        <v>496</v>
      </c>
      <c r="C360" s="108"/>
      <c r="D360" s="108"/>
      <c r="E360" s="108"/>
      <c r="F360" s="108"/>
      <c r="G360" s="108"/>
      <c r="H360" s="108"/>
      <c r="I360" s="108"/>
      <c r="J360" s="108"/>
      <c r="K360" s="109"/>
    </row>
    <row r="361" spans="1:11" ht="25" customHeight="1" thickBot="1" x14ac:dyDescent="0.4"/>
    <row r="362" spans="1:11" ht="25" customHeight="1" thickBot="1" x14ac:dyDescent="0.4">
      <c r="A362" s="15">
        <v>18</v>
      </c>
      <c r="B362" s="101" t="s">
        <v>526</v>
      </c>
      <c r="C362" s="102"/>
      <c r="D362" s="102"/>
      <c r="E362" s="102"/>
      <c r="F362" s="102"/>
      <c r="G362" s="110"/>
    </row>
    <row r="363" spans="1:11" ht="25" customHeight="1" thickBot="1" x14ac:dyDescent="0.4">
      <c r="A363" s="15" t="s">
        <v>18</v>
      </c>
      <c r="B363" s="111" t="s">
        <v>514</v>
      </c>
      <c r="C363" s="112"/>
      <c r="D363" s="112"/>
      <c r="E363" s="112"/>
      <c r="F363" s="112"/>
      <c r="G363" s="113"/>
    </row>
    <row r="364" spans="1:11" ht="33" customHeight="1" thickBot="1" x14ac:dyDescent="0.4">
      <c r="A364" s="16"/>
      <c r="B364" s="21"/>
      <c r="C364" s="33" t="s">
        <v>82</v>
      </c>
      <c r="D364" s="34" t="s">
        <v>102</v>
      </c>
      <c r="E364" s="34" t="s">
        <v>147</v>
      </c>
      <c r="F364" s="32" t="s">
        <v>71</v>
      </c>
      <c r="G364" s="79" t="s">
        <v>495</v>
      </c>
    </row>
    <row r="365" spans="1:11" ht="25" customHeight="1" x14ac:dyDescent="0.35">
      <c r="A365" s="16"/>
      <c r="B365" s="80" t="s">
        <v>62</v>
      </c>
      <c r="C365" s="22">
        <f>COUNTIFS(Data!$AE:$AE,C$364,Data!$H:$H,$B365)</f>
        <v>1</v>
      </c>
      <c r="D365" s="22">
        <f>COUNTIFS(Data!$AE:$AE,D$364,Data!$H:$H,$B365)</f>
        <v>0</v>
      </c>
      <c r="E365" s="22">
        <f>COUNTIFS(Data!$AE:$AE,E$364,Data!$H:$H,$B365)</f>
        <v>0</v>
      </c>
      <c r="F365" s="22">
        <f>COUNTIFS(Data!$AE:$AE,F$364,Data!$H:$H,$B365)</f>
        <v>0</v>
      </c>
      <c r="G365" s="13">
        <f t="shared" ref="G365:G377" si="18">SUM(C365:F365)</f>
        <v>1</v>
      </c>
    </row>
    <row r="366" spans="1:11" ht="25" customHeight="1" x14ac:dyDescent="0.35">
      <c r="A366" s="16"/>
      <c r="B366" s="66" t="s">
        <v>133</v>
      </c>
      <c r="C366" s="22">
        <f>COUNTIFS(Data!$AE:$AE,C$364,Data!$H:$H,$B366)</f>
        <v>2</v>
      </c>
      <c r="D366" s="22">
        <f>COUNTIFS(Data!$AE:$AE,D$364,Data!$H:$H,$B366)</f>
        <v>0</v>
      </c>
      <c r="E366" s="22">
        <f>COUNTIFS(Data!$AE:$AE,E$364,Data!$H:$H,$B366)</f>
        <v>0</v>
      </c>
      <c r="F366" s="22">
        <f>COUNTIFS(Data!$AE:$AE,F$364,Data!$H:$H,$B366)</f>
        <v>0</v>
      </c>
      <c r="G366" s="13">
        <f t="shared" si="18"/>
        <v>2</v>
      </c>
    </row>
    <row r="367" spans="1:11" ht="25" customHeight="1" x14ac:dyDescent="0.35">
      <c r="A367" s="16"/>
      <c r="B367" s="66" t="s">
        <v>105</v>
      </c>
      <c r="C367" s="22">
        <f>COUNTIFS(Data!$AE:$AE,C$364,Data!$H:$H,$B367)</f>
        <v>8</v>
      </c>
      <c r="D367" s="22">
        <f>COUNTIFS(Data!$AE:$AE,D$364,Data!$H:$H,$B367)</f>
        <v>1</v>
      </c>
      <c r="E367" s="22">
        <f>COUNTIFS(Data!$AE:$AE,E$364,Data!$H:$H,$B367)</f>
        <v>1</v>
      </c>
      <c r="F367" s="22">
        <f>COUNTIFS(Data!$AE:$AE,F$364,Data!$H:$H,$B367)</f>
        <v>1</v>
      </c>
      <c r="G367" s="13">
        <f t="shared" si="18"/>
        <v>11</v>
      </c>
    </row>
    <row r="368" spans="1:11" ht="25" customHeight="1" x14ac:dyDescent="0.35">
      <c r="A368" s="16"/>
      <c r="B368" s="66" t="s">
        <v>98</v>
      </c>
      <c r="C368" s="22">
        <f>COUNTIFS(Data!$AE:$AE,C$364,Data!$H:$H,$B368)</f>
        <v>4</v>
      </c>
      <c r="D368" s="22">
        <f>COUNTIFS(Data!$AE:$AE,D$364,Data!$H:$H,$B368)</f>
        <v>0</v>
      </c>
      <c r="E368" s="22">
        <f>COUNTIFS(Data!$AE:$AE,E$364,Data!$H:$H,$B368)</f>
        <v>0</v>
      </c>
      <c r="F368" s="22">
        <f>COUNTIFS(Data!$AE:$AE,F$364,Data!$H:$H,$B368)</f>
        <v>1</v>
      </c>
      <c r="G368" s="13">
        <f t="shared" si="18"/>
        <v>5</v>
      </c>
    </row>
    <row r="369" spans="1:7" ht="25" customHeight="1" x14ac:dyDescent="0.35">
      <c r="A369" s="16"/>
      <c r="B369" s="66" t="s">
        <v>174</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6" t="s">
        <v>77</v>
      </c>
      <c r="C370" s="22">
        <f>COUNTIFS(Data!$AE:$AE,C$364,Data!$H:$H,$B370)</f>
        <v>0</v>
      </c>
      <c r="D370" s="22">
        <f>COUNTIFS(Data!$AE:$AE,D$364,Data!$H:$H,$B370)</f>
        <v>0</v>
      </c>
      <c r="E370" s="22">
        <f>COUNTIFS(Data!$AE:$AE,E$364,Data!$H:$H,$B370)</f>
        <v>0</v>
      </c>
      <c r="F370" s="22">
        <f>COUNTIFS(Data!$AE:$AE,F$364,Data!$H:$H,$B370)</f>
        <v>2</v>
      </c>
      <c r="G370" s="13">
        <f t="shared" si="18"/>
        <v>2</v>
      </c>
    </row>
    <row r="371" spans="1:7" ht="25" customHeight="1" x14ac:dyDescent="0.35">
      <c r="A371" s="16"/>
      <c r="B371" s="66" t="s">
        <v>178</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6" t="s">
        <v>128</v>
      </c>
      <c r="C372" s="22">
        <f>COUNTIFS(Data!$AE:$AE,C$364,Data!$H:$H,$B372)</f>
        <v>5</v>
      </c>
      <c r="D372" s="22">
        <f>COUNTIFS(Data!$AE:$AE,D$364,Data!$H:$H,$B372)</f>
        <v>0</v>
      </c>
      <c r="E372" s="22">
        <f>COUNTIFS(Data!$AE:$AE,E$364,Data!$H:$H,$B372)</f>
        <v>0</v>
      </c>
      <c r="F372" s="22">
        <f>COUNTIFS(Data!$AE:$AE,F$364,Data!$H:$H,$B372)</f>
        <v>1</v>
      </c>
      <c r="G372" s="13">
        <f t="shared" si="18"/>
        <v>6</v>
      </c>
    </row>
    <row r="373" spans="1:7" ht="25" customHeight="1" x14ac:dyDescent="0.35">
      <c r="A373" s="16"/>
      <c r="B373" s="66" t="s">
        <v>199</v>
      </c>
      <c r="C373" s="22">
        <f>COUNTIFS(Data!$AE:$AE,C$364,Data!$H:$H,$B373)</f>
        <v>0</v>
      </c>
      <c r="D373" s="22">
        <f>COUNTIFS(Data!$AE:$AE,D$364,Data!$H:$H,$B373)</f>
        <v>0</v>
      </c>
      <c r="E373" s="22">
        <f>COUNTIFS(Data!$AE:$AE,E$364,Data!$H:$H,$B373)</f>
        <v>0</v>
      </c>
      <c r="F373" s="22">
        <f>COUNTIFS(Data!$AE:$AE,F$364,Data!$H:$H,$B373)</f>
        <v>2</v>
      </c>
      <c r="G373" s="13">
        <f t="shared" si="18"/>
        <v>2</v>
      </c>
    </row>
    <row r="374" spans="1:7" ht="25" customHeight="1" x14ac:dyDescent="0.35">
      <c r="A374" s="16"/>
      <c r="B374" s="66" t="s">
        <v>92</v>
      </c>
      <c r="C374" s="22">
        <f>COUNTIFS(Data!$AE:$AE,C$364,Data!$H:$H,$B374)</f>
        <v>0</v>
      </c>
      <c r="D374" s="22">
        <f>COUNTIFS(Data!$AE:$AE,D$364,Data!$H:$H,$B374)</f>
        <v>0</v>
      </c>
      <c r="E374" s="22">
        <f>COUNTIFS(Data!$AE:$AE,E$364,Data!$H:$H,$B374)</f>
        <v>0</v>
      </c>
      <c r="F374" s="22">
        <f>COUNTIFS(Data!$AE:$AE,F$364,Data!$H:$H,$B374)</f>
        <v>0</v>
      </c>
      <c r="G374" s="13">
        <f t="shared" si="18"/>
        <v>0</v>
      </c>
    </row>
    <row r="375" spans="1:7" ht="25" customHeight="1" x14ac:dyDescent="0.35">
      <c r="A375" s="16"/>
      <c r="B375" s="66" t="s">
        <v>166</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7" t="s">
        <v>140</v>
      </c>
      <c r="C376" s="22">
        <f>COUNTIFS(Data!$AE:$AE,C$364,Data!$H:$H,$B376)</f>
        <v>1</v>
      </c>
      <c r="D376" s="22">
        <f>COUNTIFS(Data!$AE:$AE,D$364,Data!$H:$H,$B376)</f>
        <v>0</v>
      </c>
      <c r="E376" s="22">
        <f>COUNTIFS(Data!$AE:$AE,E$364,Data!$H:$H,$B376)</f>
        <v>0</v>
      </c>
      <c r="F376" s="22">
        <f>COUNTIFS(Data!$AE:$AE,F$364,Data!$H:$H,$B376)</f>
        <v>1</v>
      </c>
      <c r="G376" s="31">
        <f t="shared" si="18"/>
        <v>2</v>
      </c>
    </row>
    <row r="377" spans="1:7" ht="25" customHeight="1" thickBot="1" x14ac:dyDescent="0.4">
      <c r="A377" s="16"/>
      <c r="B377" s="62" t="s">
        <v>495</v>
      </c>
      <c r="C377" s="61">
        <f t="shared" ref="C377:F377" si="19">SUM(C365:C376)</f>
        <v>21</v>
      </c>
      <c r="D377" s="61">
        <f t="shared" si="19"/>
        <v>1</v>
      </c>
      <c r="E377" s="61">
        <f t="shared" si="19"/>
        <v>1</v>
      </c>
      <c r="F377" s="61">
        <f t="shared" si="19"/>
        <v>8</v>
      </c>
      <c r="G377" s="32">
        <f t="shared" si="18"/>
        <v>31</v>
      </c>
    </row>
    <row r="378" spans="1:7" ht="47.25" customHeight="1" thickBot="1" x14ac:dyDescent="0.4">
      <c r="A378" s="16"/>
      <c r="B378" s="107" t="s">
        <v>496</v>
      </c>
      <c r="C378" s="108"/>
      <c r="D378" s="108"/>
      <c r="E378" s="108"/>
      <c r="F378" s="108"/>
      <c r="G378" s="114"/>
    </row>
    <row r="379" spans="1:7" ht="25" customHeight="1" thickBot="1" x14ac:dyDescent="0.4"/>
    <row r="380" spans="1:7" ht="25" customHeight="1" thickBot="1" x14ac:dyDescent="0.4">
      <c r="A380" s="15">
        <v>19</v>
      </c>
      <c r="B380" s="115" t="s">
        <v>526</v>
      </c>
      <c r="C380" s="115"/>
      <c r="D380" s="115"/>
      <c r="E380" s="115"/>
      <c r="F380" s="115"/>
    </row>
    <row r="381" spans="1:7" ht="25" customHeight="1" thickBot="1" x14ac:dyDescent="0.4">
      <c r="A381" s="15" t="s">
        <v>24</v>
      </c>
      <c r="B381" s="95" t="s">
        <v>515</v>
      </c>
      <c r="C381" s="96"/>
      <c r="D381" s="96"/>
      <c r="E381" s="96"/>
      <c r="F381" s="97"/>
    </row>
    <row r="382" spans="1:7" ht="33.75" customHeight="1" x14ac:dyDescent="0.35">
      <c r="A382" s="16"/>
      <c r="B382" s="21"/>
      <c r="C382" s="19" t="s">
        <v>65</v>
      </c>
      <c r="D382" s="18" t="s">
        <v>78</v>
      </c>
      <c r="E382" s="40" t="s">
        <v>162</v>
      </c>
      <c r="F382" s="27" t="s">
        <v>495</v>
      </c>
    </row>
    <row r="383" spans="1:7" ht="25" customHeight="1" x14ac:dyDescent="0.35">
      <c r="A383" s="16"/>
      <c r="B383" s="12" t="s">
        <v>66</v>
      </c>
      <c r="C383" s="20">
        <f>COUNTIFS(Data!$N:$N,C$382,Data!$P:$P,$B383)</f>
        <v>4</v>
      </c>
      <c r="D383" s="8">
        <f>COUNTIFS(Data!$N:$N,D$382,Data!$P:$P,$B383)</f>
        <v>1</v>
      </c>
      <c r="E383" s="26">
        <f>COUNTIFS(Data!$N:$N,E$382,Data!$P:$P,$B383)</f>
        <v>0</v>
      </c>
      <c r="F383" s="13">
        <f t="shared" ref="F383:F388" si="20">SUM(C383:E383)</f>
        <v>5</v>
      </c>
    </row>
    <row r="384" spans="1:7" ht="25" customHeight="1" x14ac:dyDescent="0.35">
      <c r="A384" s="16"/>
      <c r="B384" s="12" t="s">
        <v>85</v>
      </c>
      <c r="C384" s="20">
        <f>COUNTIFS(Data!$N:$N,C$382,Data!$P:$P,$B384)</f>
        <v>3</v>
      </c>
      <c r="D384" s="8">
        <f>COUNTIFS(Data!$N:$N,D$382,Data!$P:$P,$B384)</f>
        <v>5</v>
      </c>
      <c r="E384" s="26">
        <f>COUNTIFS(Data!$N:$N,E$382,Data!$P:$P,$B384)</f>
        <v>0</v>
      </c>
      <c r="F384" s="13">
        <f t="shared" si="20"/>
        <v>8</v>
      </c>
    </row>
    <row r="385" spans="1:6" ht="25" customHeight="1" x14ac:dyDescent="0.35">
      <c r="A385" s="16"/>
      <c r="B385" s="12" t="s">
        <v>116</v>
      </c>
      <c r="C385" s="20">
        <f>COUNTIFS(Data!$N:$N,C$382,Data!$P:$P,$B385)</f>
        <v>0</v>
      </c>
      <c r="D385" s="8">
        <f>COUNTIFS(Data!$N:$N,D$382,Data!$P:$P,$B385)</f>
        <v>4</v>
      </c>
      <c r="E385" s="26">
        <f>COUNTIFS(Data!$N:$N,E$382,Data!$P:$P,$B385)</f>
        <v>0</v>
      </c>
      <c r="F385" s="13">
        <f t="shared" si="20"/>
        <v>4</v>
      </c>
    </row>
    <row r="386" spans="1:6" ht="25" customHeight="1" x14ac:dyDescent="0.35">
      <c r="A386" s="16"/>
      <c r="B386" s="12" t="s">
        <v>168</v>
      </c>
      <c r="C386" s="20">
        <f>COUNTIFS(Data!$N:$N,C$382,Data!$P:$P,$B386)</f>
        <v>1</v>
      </c>
      <c r="D386" s="8">
        <f>COUNTIFS(Data!$N:$N,D$382,Data!$P:$P,$B386)</f>
        <v>1</v>
      </c>
      <c r="E386" s="26">
        <f>COUNTIFS(Data!$N:$N,E$382,Data!$P:$P,$B386)</f>
        <v>0</v>
      </c>
      <c r="F386" s="13">
        <f t="shared" si="20"/>
        <v>2</v>
      </c>
    </row>
    <row r="387" spans="1:6" ht="25" customHeight="1" thickBot="1" x14ac:dyDescent="0.4">
      <c r="A387" s="16"/>
      <c r="B387" s="28" t="s">
        <v>79</v>
      </c>
      <c r="C387" s="29">
        <f>COUNTIFS(Data!$N:$N,C$382,Data!$P:$P,$B387)</f>
        <v>9</v>
      </c>
      <c r="D387" s="9">
        <f>COUNTIFS(Data!$N:$N,D$382,Data!$P:$P,$B387)</f>
        <v>3</v>
      </c>
      <c r="E387" s="30">
        <f>COUNTIFS(Data!$N:$N,E$382,Data!$P:$P,$B387)</f>
        <v>0</v>
      </c>
      <c r="F387" s="31">
        <f t="shared" si="20"/>
        <v>12</v>
      </c>
    </row>
    <row r="388" spans="1:6" ht="25" customHeight="1" thickBot="1" x14ac:dyDescent="0.4">
      <c r="A388" s="16"/>
      <c r="B388" s="62" t="s">
        <v>495</v>
      </c>
      <c r="C388" s="61">
        <f>SUM(C383:C387)</f>
        <v>17</v>
      </c>
      <c r="D388" s="61">
        <f>SUM(D383:D387)</f>
        <v>14</v>
      </c>
      <c r="E388" s="61">
        <f>SUM(E383:E387)</f>
        <v>0</v>
      </c>
      <c r="F388" s="32">
        <f t="shared" si="20"/>
        <v>31</v>
      </c>
    </row>
    <row r="389" spans="1:6" ht="38.25" customHeight="1" thickBot="1" x14ac:dyDescent="0.4">
      <c r="A389" s="16"/>
      <c r="B389" s="98" t="s">
        <v>496</v>
      </c>
      <c r="C389" s="99"/>
      <c r="D389" s="99"/>
      <c r="E389" s="99"/>
      <c r="F389" s="100"/>
    </row>
    <row r="390" spans="1:6" ht="25" customHeight="1" thickBot="1" x14ac:dyDescent="0.4"/>
    <row r="391" spans="1:6" ht="25" customHeight="1" thickBot="1" x14ac:dyDescent="0.4">
      <c r="A391" s="15">
        <v>20</v>
      </c>
      <c r="B391" s="92" t="s">
        <v>526</v>
      </c>
      <c r="C391" s="93"/>
      <c r="D391" s="93"/>
      <c r="E391" s="93"/>
      <c r="F391" s="94"/>
    </row>
    <row r="392" spans="1:6" ht="25" customHeight="1" thickBot="1" x14ac:dyDescent="0.4">
      <c r="A392" s="15" t="s">
        <v>24</v>
      </c>
      <c r="B392" s="95" t="s">
        <v>516</v>
      </c>
      <c r="C392" s="96"/>
      <c r="D392" s="96"/>
      <c r="E392" s="96"/>
      <c r="F392" s="97"/>
    </row>
    <row r="393" spans="1:6" ht="30" customHeight="1" thickBot="1" x14ac:dyDescent="0.4">
      <c r="A393" s="16"/>
      <c r="B393" s="36"/>
      <c r="C393" s="10" t="s">
        <v>65</v>
      </c>
      <c r="D393" s="11" t="s">
        <v>78</v>
      </c>
      <c r="E393" s="37" t="s">
        <v>162</v>
      </c>
      <c r="F393" s="27" t="s">
        <v>495</v>
      </c>
    </row>
    <row r="394" spans="1:6" ht="25" customHeight="1" x14ac:dyDescent="0.35">
      <c r="A394" s="16"/>
      <c r="B394" s="12" t="s">
        <v>67</v>
      </c>
      <c r="C394" s="22">
        <f>COUNTIFS(Data!$N:$N,C$393,Data!$T:$T,$B394)</f>
        <v>17</v>
      </c>
      <c r="D394" s="23">
        <f>COUNTIFS(Data!$N:$N,D$393,Data!$T:$T,$B394)</f>
        <v>14</v>
      </c>
      <c r="E394" s="25">
        <f>COUNTIFS(Data!$N:$N,E$393,Data!$T:$T,$B394)</f>
        <v>0</v>
      </c>
      <c r="F394" s="13">
        <f>SUM(C394:E394)</f>
        <v>31</v>
      </c>
    </row>
    <row r="395" spans="1:6" ht="25" customHeight="1" x14ac:dyDescent="0.35">
      <c r="A395" s="16"/>
      <c r="B395" s="12" t="s">
        <v>118</v>
      </c>
      <c r="C395" s="20">
        <f>COUNTIFS(Data!$N:$N,C$393,Data!$T:$T,$B395)</f>
        <v>0</v>
      </c>
      <c r="D395" s="8">
        <f>COUNTIFS(Data!$N:$N,D$393,Data!$T:$T,$B395)</f>
        <v>0</v>
      </c>
      <c r="E395" s="26">
        <f>COUNTIFS(Data!$N:$N,E$393,Data!$T:$T,$B395)</f>
        <v>0</v>
      </c>
      <c r="F395" s="13">
        <f>SUM(C395:E395)</f>
        <v>0</v>
      </c>
    </row>
    <row r="396" spans="1:6" ht="25" customHeight="1" x14ac:dyDescent="0.35">
      <c r="A396" s="16"/>
      <c r="B396" s="12" t="s">
        <v>131</v>
      </c>
      <c r="C396" s="20">
        <f>COUNTIFS(Data!$N:$N,C$393,Data!$T:$T,$B396)</f>
        <v>0</v>
      </c>
      <c r="D396" s="8">
        <f>COUNTIFS(Data!$N:$N,D$393,Data!$T:$T,$B396)</f>
        <v>0</v>
      </c>
      <c r="E396" s="26">
        <f>COUNTIFS(Data!$N:$N,E$393,Data!$T:$T,$B396)</f>
        <v>0</v>
      </c>
      <c r="F396" s="13">
        <f>SUM(C396:E396)</f>
        <v>0</v>
      </c>
    </row>
    <row r="397" spans="1:6" ht="25" customHeight="1" thickBot="1" x14ac:dyDescent="0.4">
      <c r="A397" s="16"/>
      <c r="B397" s="28" t="s">
        <v>192</v>
      </c>
      <c r="C397" s="29">
        <f>COUNTIFS(Data!$N:$N,C$393,Data!$T:$T,$B397)</f>
        <v>0</v>
      </c>
      <c r="D397" s="9">
        <f>COUNTIFS(Data!$N:$N,D$393,Data!$T:$T,$B397)</f>
        <v>0</v>
      </c>
      <c r="E397" s="30">
        <f>COUNTIFS(Data!$N:$N,E$393,Data!$T:$T,$B397)</f>
        <v>0</v>
      </c>
      <c r="F397" s="31">
        <f>SUM(C397:E397)</f>
        <v>0</v>
      </c>
    </row>
    <row r="398" spans="1:6" ht="25" customHeight="1" thickBot="1" x14ac:dyDescent="0.4">
      <c r="A398" s="16"/>
      <c r="B398" s="62" t="s">
        <v>495</v>
      </c>
      <c r="C398" s="61">
        <f>SUM(C394:C397)</f>
        <v>17</v>
      </c>
      <c r="D398" s="61">
        <f>SUM(D394:D397)</f>
        <v>14</v>
      </c>
      <c r="E398" s="61">
        <f>SUM(E394:E397)</f>
        <v>0</v>
      </c>
      <c r="F398" s="32">
        <f>SUM(C398:E398)</f>
        <v>31</v>
      </c>
    </row>
    <row r="399" spans="1:6" ht="36.75" customHeight="1" thickBot="1" x14ac:dyDescent="0.4">
      <c r="A399" s="16"/>
      <c r="B399" s="98" t="s">
        <v>496</v>
      </c>
      <c r="C399" s="99"/>
      <c r="D399" s="99"/>
      <c r="E399" s="99"/>
      <c r="F399" s="100"/>
    </row>
    <row r="400" spans="1:6" ht="25" customHeight="1" thickBot="1" x14ac:dyDescent="0.4"/>
    <row r="401" spans="1:6" ht="25" customHeight="1" thickBot="1" x14ac:dyDescent="0.4">
      <c r="A401" s="15">
        <v>21</v>
      </c>
      <c r="B401" s="92" t="s">
        <v>526</v>
      </c>
      <c r="C401" s="93"/>
      <c r="D401" s="93"/>
      <c r="E401" s="93"/>
      <c r="F401" s="94"/>
    </row>
    <row r="402" spans="1:6" ht="25" customHeight="1" thickBot="1" x14ac:dyDescent="0.4">
      <c r="A402" s="15" t="s">
        <v>24</v>
      </c>
      <c r="B402" s="95" t="s">
        <v>517</v>
      </c>
      <c r="C402" s="96"/>
      <c r="D402" s="96"/>
      <c r="E402" s="96"/>
      <c r="F402" s="97"/>
    </row>
    <row r="403" spans="1:6" ht="39" customHeight="1" thickBot="1" x14ac:dyDescent="0.4">
      <c r="A403" s="16"/>
      <c r="B403" s="21"/>
      <c r="C403" s="10" t="s">
        <v>65</v>
      </c>
      <c r="D403" s="11" t="s">
        <v>78</v>
      </c>
      <c r="E403" s="37" t="s">
        <v>162</v>
      </c>
      <c r="F403" s="27" t="s">
        <v>495</v>
      </c>
    </row>
    <row r="404" spans="1:6" ht="25" customHeight="1" x14ac:dyDescent="0.35">
      <c r="A404" s="16"/>
      <c r="B404" s="12" t="s">
        <v>95</v>
      </c>
      <c r="C404" s="22">
        <f>COUNTIFS(Data!$N:$N,C$403,Data!$AA:$AA,$B404)</f>
        <v>1</v>
      </c>
      <c r="D404" s="23">
        <f>COUNTIFS(Data!$N:$N,D$403,Data!$AA:$AA,$B404)</f>
        <v>0</v>
      </c>
      <c r="E404" s="25">
        <f>COUNTIFS(Data!$N:$N,E$403,Data!$AA:$AA,$B404)</f>
        <v>0</v>
      </c>
      <c r="F404" s="13">
        <f t="shared" ref="F404:F412" si="21">SUM(C404:E404)</f>
        <v>1</v>
      </c>
    </row>
    <row r="405" spans="1:6" ht="25" customHeight="1" x14ac:dyDescent="0.35">
      <c r="A405" s="16"/>
      <c r="B405" s="12" t="s">
        <v>91</v>
      </c>
      <c r="C405" s="20">
        <f>COUNTIFS(Data!$N:$N,C$403,Data!$AA:$AA,$B405)</f>
        <v>1</v>
      </c>
      <c r="D405" s="8">
        <f>COUNTIFS(Data!$N:$N,D$403,Data!$AA:$AA,$B405)</f>
        <v>0</v>
      </c>
      <c r="E405" s="26">
        <f>COUNTIFS(Data!$N:$N,E$403,Data!$AA:$AA,$B405)</f>
        <v>0</v>
      </c>
      <c r="F405" s="13">
        <f t="shared" si="21"/>
        <v>1</v>
      </c>
    </row>
    <row r="406" spans="1:6" ht="25" customHeight="1" x14ac:dyDescent="0.35">
      <c r="A406" s="16"/>
      <c r="B406" s="12" t="s">
        <v>99</v>
      </c>
      <c r="C406" s="20">
        <f>COUNTIFS(Data!$N:$N,C$403,Data!$AA:$AA,$B406)</f>
        <v>2</v>
      </c>
      <c r="D406" s="8">
        <f>COUNTIFS(Data!$N:$N,D$403,Data!$AA:$AA,$B406)</f>
        <v>1</v>
      </c>
      <c r="E406" s="26">
        <f>COUNTIFS(Data!$N:$N,E$403,Data!$AA:$AA,$B406)</f>
        <v>0</v>
      </c>
      <c r="F406" s="13">
        <f t="shared" si="21"/>
        <v>3</v>
      </c>
    </row>
    <row r="407" spans="1:6" ht="25" customHeight="1" x14ac:dyDescent="0.35">
      <c r="A407" s="16"/>
      <c r="B407" s="12" t="s">
        <v>125</v>
      </c>
      <c r="C407" s="20">
        <f>COUNTIFS(Data!$N:$N,C$403,Data!$AA:$AA,$B407)</f>
        <v>3</v>
      </c>
      <c r="D407" s="8">
        <f>COUNTIFS(Data!$N:$N,D$403,Data!$AA:$AA,$B407)</f>
        <v>0</v>
      </c>
      <c r="E407" s="26">
        <f>COUNTIFS(Data!$N:$N,E$403,Data!$AA:$AA,$B407)</f>
        <v>0</v>
      </c>
      <c r="F407" s="13">
        <f t="shared" si="21"/>
        <v>3</v>
      </c>
    </row>
    <row r="408" spans="1:6" ht="25" customHeight="1" x14ac:dyDescent="0.35">
      <c r="A408" s="16"/>
      <c r="B408" s="12" t="s">
        <v>117</v>
      </c>
      <c r="C408" s="20">
        <f>COUNTIFS(Data!$N:$N,C$403,Data!$AA:$AA,$B408)</f>
        <v>1</v>
      </c>
      <c r="D408" s="8">
        <f>COUNTIFS(Data!$N:$N,D$403,Data!$AA:$AA,$B408)</f>
        <v>4</v>
      </c>
      <c r="E408" s="26">
        <f>COUNTIFS(Data!$N:$N,E$403,Data!$AA:$AA,$B408)</f>
        <v>0</v>
      </c>
      <c r="F408" s="13">
        <f t="shared" si="21"/>
        <v>5</v>
      </c>
    </row>
    <row r="409" spans="1:6" ht="25" customHeight="1" x14ac:dyDescent="0.35">
      <c r="A409" s="16"/>
      <c r="B409" s="12" t="s">
        <v>70</v>
      </c>
      <c r="C409" s="20">
        <f>COUNTIFS(Data!$N:$N,C$403,Data!$AA:$AA,$B409)</f>
        <v>2</v>
      </c>
      <c r="D409" s="8">
        <f>COUNTIFS(Data!$N:$N,D$403,Data!$AA:$AA,$B409)</f>
        <v>2</v>
      </c>
      <c r="E409" s="26">
        <f>COUNTIFS(Data!$N:$N,E$403,Data!$AA:$AA,$B409)</f>
        <v>0</v>
      </c>
      <c r="F409" s="13">
        <f t="shared" si="21"/>
        <v>4</v>
      </c>
    </row>
    <row r="410" spans="1:6" ht="25" customHeight="1" x14ac:dyDescent="0.35">
      <c r="A410" s="16"/>
      <c r="B410" s="12" t="s">
        <v>101</v>
      </c>
      <c r="C410" s="20">
        <f>COUNTIFS(Data!$N:$N,C$403,Data!$AA:$AA,$B410)</f>
        <v>0</v>
      </c>
      <c r="D410" s="8">
        <f>COUNTIFS(Data!$N:$N,D$403,Data!$AA:$AA,$B410)</f>
        <v>3</v>
      </c>
      <c r="E410" s="26">
        <f>COUNTIFS(Data!$N:$N,E$403,Data!$AA:$AA,$B410)</f>
        <v>0</v>
      </c>
      <c r="F410" s="13">
        <f t="shared" si="21"/>
        <v>3</v>
      </c>
    </row>
    <row r="411" spans="1:6" ht="25" customHeight="1" thickBot="1" x14ac:dyDescent="0.4">
      <c r="A411" s="16"/>
      <c r="B411" s="28" t="s">
        <v>81</v>
      </c>
      <c r="C411" s="29">
        <f>COUNTIFS(Data!$N:$N,C$403,Data!$AA:$AA,$B411)</f>
        <v>7</v>
      </c>
      <c r="D411" s="9">
        <f>COUNTIFS(Data!$N:$N,D$403,Data!$AA:$AA,$B411)</f>
        <v>4</v>
      </c>
      <c r="E411" s="30">
        <f>COUNTIFS(Data!$N:$N,E$403,Data!$AA:$AA,$B411)</f>
        <v>0</v>
      </c>
      <c r="F411" s="31">
        <f t="shared" si="21"/>
        <v>11</v>
      </c>
    </row>
    <row r="412" spans="1:6" ht="25" customHeight="1" thickBot="1" x14ac:dyDescent="0.4">
      <c r="A412" s="16"/>
      <c r="B412" s="62" t="s">
        <v>495</v>
      </c>
      <c r="C412" s="61">
        <f>SUM(C404:C411)</f>
        <v>17</v>
      </c>
      <c r="D412" s="61">
        <f>SUM(D404:D411)</f>
        <v>14</v>
      </c>
      <c r="E412" s="61">
        <f>SUM(E404:E411)</f>
        <v>0</v>
      </c>
      <c r="F412" s="32">
        <f t="shared" si="21"/>
        <v>31</v>
      </c>
    </row>
    <row r="413" spans="1:6" ht="42.75" customHeight="1" thickBot="1" x14ac:dyDescent="0.4">
      <c r="A413" s="16"/>
      <c r="B413" s="98" t="s">
        <v>496</v>
      </c>
      <c r="C413" s="99"/>
      <c r="D413" s="99"/>
      <c r="E413" s="99"/>
      <c r="F413" s="100"/>
    </row>
    <row r="414" spans="1:6" ht="25" customHeight="1" thickBot="1" x14ac:dyDescent="0.4"/>
    <row r="415" spans="1:6" ht="25" customHeight="1" thickBot="1" x14ac:dyDescent="0.4">
      <c r="A415" s="15">
        <v>22</v>
      </c>
      <c r="B415" s="92" t="s">
        <v>526</v>
      </c>
      <c r="C415" s="93"/>
      <c r="D415" s="93"/>
      <c r="E415" s="93"/>
      <c r="F415" s="94"/>
    </row>
    <row r="416" spans="1:6" ht="25" customHeight="1" thickBot="1" x14ac:dyDescent="0.4">
      <c r="A416" s="15" t="s">
        <v>24</v>
      </c>
      <c r="B416" s="95" t="s">
        <v>518</v>
      </c>
      <c r="C416" s="96"/>
      <c r="D416" s="96"/>
      <c r="E416" s="96"/>
      <c r="F416" s="97"/>
    </row>
    <row r="417" spans="1:8" ht="36" customHeight="1" thickBot="1" x14ac:dyDescent="0.4">
      <c r="A417" s="16"/>
      <c r="B417" s="21"/>
      <c r="C417" s="10" t="s">
        <v>65</v>
      </c>
      <c r="D417" s="11" t="s">
        <v>78</v>
      </c>
      <c r="E417" s="37" t="s">
        <v>162</v>
      </c>
      <c r="F417" s="27" t="s">
        <v>495</v>
      </c>
    </row>
    <row r="418" spans="1:8" ht="25" customHeight="1" x14ac:dyDescent="0.35">
      <c r="A418" s="16"/>
      <c r="B418" s="12" t="s">
        <v>82</v>
      </c>
      <c r="C418" s="22">
        <f>COUNTIFS(Data!$N:$N,C$417,Data!$AE:$AE,$B418)</f>
        <v>12</v>
      </c>
      <c r="D418" s="23">
        <f>COUNTIFS(Data!$N:$N,D$417,Data!$AE:$AE,$B418)</f>
        <v>9</v>
      </c>
      <c r="E418" s="25">
        <f>COUNTIFS(Data!$N:$N,E$417,Data!$AE:$AE,$B418)</f>
        <v>0</v>
      </c>
      <c r="F418" s="13">
        <f>SUM(C418:E418)</f>
        <v>21</v>
      </c>
    </row>
    <row r="419" spans="1:8" ht="25" customHeight="1" x14ac:dyDescent="0.35">
      <c r="A419" s="16"/>
      <c r="B419" s="12" t="s">
        <v>102</v>
      </c>
      <c r="C419" s="20">
        <f>COUNTIFS(Data!$N:$N,C$417,Data!$AE:$AE,$B419)</f>
        <v>0</v>
      </c>
      <c r="D419" s="8">
        <f>COUNTIFS(Data!$N:$N,D$417,Data!$AE:$AE,$B419)</f>
        <v>1</v>
      </c>
      <c r="E419" s="26">
        <f>COUNTIFS(Data!$N:$N,E$417,Data!$AE:$AE,$B419)</f>
        <v>0</v>
      </c>
      <c r="F419" s="13">
        <f>SUM(C419:E419)</f>
        <v>1</v>
      </c>
    </row>
    <row r="420" spans="1:8" ht="25" customHeight="1" x14ac:dyDescent="0.35">
      <c r="A420" s="16"/>
      <c r="B420" s="12" t="s">
        <v>147</v>
      </c>
      <c r="C420" s="20">
        <f>COUNTIFS(Data!$N:$N,C$417,Data!$AE:$AE,$B420)</f>
        <v>0</v>
      </c>
      <c r="D420" s="8">
        <f>COUNTIFS(Data!$N:$N,D$417,Data!$AE:$AE,$B420)</f>
        <v>1</v>
      </c>
      <c r="E420" s="26">
        <f>COUNTIFS(Data!$N:$N,E$417,Data!$AE:$AE,$B420)</f>
        <v>0</v>
      </c>
      <c r="F420" s="13">
        <f>SUM(C420:E420)</f>
        <v>1</v>
      </c>
    </row>
    <row r="421" spans="1:8" ht="25" customHeight="1" thickBot="1" x14ac:dyDescent="0.4">
      <c r="A421" s="16"/>
      <c r="B421" s="28" t="s">
        <v>71</v>
      </c>
      <c r="C421" s="29">
        <f>COUNTIFS(Data!$N:$N,C$417,Data!$AE:$AE,$B421)</f>
        <v>5</v>
      </c>
      <c r="D421" s="9">
        <f>COUNTIFS(Data!$N:$N,D$417,Data!$AE:$AE,$B421)</f>
        <v>3</v>
      </c>
      <c r="E421" s="30">
        <f>COUNTIFS(Data!$N:$N,E$417,Data!$AE:$AE,$B421)</f>
        <v>0</v>
      </c>
      <c r="F421" s="31">
        <f>SUM(C421:E421)</f>
        <v>8</v>
      </c>
    </row>
    <row r="422" spans="1:8" ht="25" customHeight="1" thickBot="1" x14ac:dyDescent="0.4">
      <c r="A422" s="16"/>
      <c r="B422" s="62" t="s">
        <v>495</v>
      </c>
      <c r="C422" s="61">
        <f>SUM(C418:C421)</f>
        <v>17</v>
      </c>
      <c r="D422" s="61">
        <f>SUM(D418:D421)</f>
        <v>14</v>
      </c>
      <c r="E422" s="61">
        <f>SUM(E418:E421)</f>
        <v>0</v>
      </c>
      <c r="F422" s="32">
        <f>SUM(C422:E422)</f>
        <v>31</v>
      </c>
    </row>
    <row r="423" spans="1:8" ht="40.5" customHeight="1" thickBot="1" x14ac:dyDescent="0.4">
      <c r="A423" s="16"/>
      <c r="B423" s="98" t="s">
        <v>496</v>
      </c>
      <c r="C423" s="99"/>
      <c r="D423" s="99"/>
      <c r="E423" s="99"/>
      <c r="F423" s="100"/>
    </row>
    <row r="424" spans="1:8" ht="25" customHeight="1" thickBot="1" x14ac:dyDescent="0.4"/>
    <row r="425" spans="1:8" ht="25" customHeight="1" thickBot="1" x14ac:dyDescent="0.4">
      <c r="A425" s="15">
        <v>23</v>
      </c>
      <c r="B425" s="92" t="s">
        <v>526</v>
      </c>
      <c r="C425" s="93"/>
      <c r="D425" s="93"/>
      <c r="E425" s="93"/>
      <c r="F425" s="93"/>
      <c r="G425" s="93"/>
      <c r="H425" s="94"/>
    </row>
    <row r="426" spans="1:8" ht="25" customHeight="1" thickBot="1" x14ac:dyDescent="0.4">
      <c r="A426" s="15" t="s">
        <v>26</v>
      </c>
      <c r="B426" s="95" t="s">
        <v>519</v>
      </c>
      <c r="C426" s="96"/>
      <c r="D426" s="96"/>
      <c r="E426" s="96"/>
      <c r="F426" s="96"/>
      <c r="G426" s="96"/>
      <c r="H426" s="97"/>
    </row>
    <row r="427" spans="1:8" ht="40.5" customHeight="1" thickBot="1" x14ac:dyDescent="0.4">
      <c r="A427" s="16"/>
      <c r="B427" s="21"/>
      <c r="C427" s="10" t="s">
        <v>66</v>
      </c>
      <c r="D427" s="11" t="s">
        <v>85</v>
      </c>
      <c r="E427" s="11" t="s">
        <v>116</v>
      </c>
      <c r="F427" s="11" t="s">
        <v>168</v>
      </c>
      <c r="G427" s="37" t="s">
        <v>79</v>
      </c>
      <c r="H427" s="27" t="s">
        <v>495</v>
      </c>
    </row>
    <row r="428" spans="1:8" ht="25" customHeight="1" x14ac:dyDescent="0.35">
      <c r="A428" s="16"/>
      <c r="B428" s="12" t="s">
        <v>67</v>
      </c>
      <c r="C428" s="22">
        <f>COUNTIFS(Data!$P:$P,C$427,Data!$T:$T,$B428)</f>
        <v>5</v>
      </c>
      <c r="D428" s="23">
        <f>COUNTIFS(Data!$P:$P,D$427,Data!$T:$T,$B428)</f>
        <v>8</v>
      </c>
      <c r="E428" s="23">
        <f>COUNTIFS(Data!$P:$P,E$427,Data!$T:$T,$B428)</f>
        <v>4</v>
      </c>
      <c r="F428" s="23">
        <f>COUNTIFS(Data!$P:$P,F$427,Data!$T:$T,$B428)</f>
        <v>2</v>
      </c>
      <c r="G428" s="25">
        <f>COUNTIFS(Data!$P:$P,G$427,Data!$T:$T,$B428)</f>
        <v>12</v>
      </c>
      <c r="H428" s="13">
        <f>SUM(C428:G428)</f>
        <v>31</v>
      </c>
    </row>
    <row r="429" spans="1:8" ht="25" customHeight="1" x14ac:dyDescent="0.35">
      <c r="A429" s="16"/>
      <c r="B429" s="12" t="s">
        <v>118</v>
      </c>
      <c r="C429" s="20">
        <f>COUNTIFS(Data!$P:$P,C$427,Data!$T:$T,$B429)</f>
        <v>0</v>
      </c>
      <c r="D429" s="8">
        <f>COUNTIFS(Data!$P:$P,D$427,Data!$T:$T,$B429)</f>
        <v>0</v>
      </c>
      <c r="E429" s="8">
        <f>COUNTIFS(Data!$P:$P,E$427,Data!$T:$T,$B429)</f>
        <v>0</v>
      </c>
      <c r="F429" s="8">
        <f>COUNTIFS(Data!$P:$P,F$427,Data!$T:$T,$B429)</f>
        <v>0</v>
      </c>
      <c r="G429" s="26">
        <f>COUNTIFS(Data!$P:$P,G$427,Data!$T:$T,$B429)</f>
        <v>0</v>
      </c>
      <c r="H429" s="13">
        <f>SUM(C429:G429)</f>
        <v>0</v>
      </c>
    </row>
    <row r="430" spans="1:8" ht="25" customHeight="1" x14ac:dyDescent="0.35">
      <c r="A430" s="16"/>
      <c r="B430" s="12" t="s">
        <v>131</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192</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495</v>
      </c>
      <c r="C432" s="61">
        <f>SUM(C428:C431)</f>
        <v>5</v>
      </c>
      <c r="D432" s="61">
        <f>SUM(D428:D431)</f>
        <v>8</v>
      </c>
      <c r="E432" s="61">
        <f>SUM(E428:E431)</f>
        <v>4</v>
      </c>
      <c r="F432" s="61">
        <f>SUM(F428:F431)</f>
        <v>2</v>
      </c>
      <c r="G432" s="61">
        <f>SUM(G428:G431)</f>
        <v>12</v>
      </c>
      <c r="H432" s="32">
        <f>SUM(C432:G432)</f>
        <v>31</v>
      </c>
    </row>
    <row r="433" spans="1:8" ht="57" customHeight="1" thickBot="1" x14ac:dyDescent="0.4">
      <c r="A433" s="16"/>
      <c r="B433" s="98" t="s">
        <v>496</v>
      </c>
      <c r="C433" s="99"/>
      <c r="D433" s="99"/>
      <c r="E433" s="99"/>
      <c r="F433" s="99"/>
      <c r="G433" s="99"/>
      <c r="H433" s="100"/>
    </row>
    <row r="434" spans="1:8" ht="25" customHeight="1" thickBot="1" x14ac:dyDescent="0.4"/>
    <row r="435" spans="1:8" ht="25" customHeight="1" thickBot="1" x14ac:dyDescent="0.4">
      <c r="A435" s="15">
        <v>24</v>
      </c>
      <c r="B435" s="92" t="s">
        <v>526</v>
      </c>
      <c r="C435" s="93"/>
      <c r="D435" s="93"/>
      <c r="E435" s="93"/>
      <c r="F435" s="93"/>
      <c r="G435" s="93"/>
      <c r="H435" s="94"/>
    </row>
    <row r="436" spans="1:8" ht="25" customHeight="1" thickBot="1" x14ac:dyDescent="0.4">
      <c r="A436" s="15" t="s">
        <v>26</v>
      </c>
      <c r="B436" s="95" t="s">
        <v>520</v>
      </c>
      <c r="C436" s="96"/>
      <c r="D436" s="96"/>
      <c r="E436" s="96"/>
      <c r="F436" s="96"/>
      <c r="G436" s="96"/>
      <c r="H436" s="97"/>
    </row>
    <row r="437" spans="1:8" ht="36.75" customHeight="1" thickBot="1" x14ac:dyDescent="0.4">
      <c r="A437" s="16"/>
      <c r="B437" s="21"/>
      <c r="C437" s="10" t="s">
        <v>66</v>
      </c>
      <c r="D437" s="11" t="s">
        <v>85</v>
      </c>
      <c r="E437" s="11" t="s">
        <v>116</v>
      </c>
      <c r="F437" s="11" t="s">
        <v>168</v>
      </c>
      <c r="G437" s="37" t="s">
        <v>79</v>
      </c>
      <c r="H437" s="27" t="s">
        <v>495</v>
      </c>
    </row>
    <row r="438" spans="1:8" ht="25" customHeight="1" x14ac:dyDescent="0.35">
      <c r="A438" s="16"/>
      <c r="B438" s="12" t="s">
        <v>95</v>
      </c>
      <c r="C438" s="22">
        <f>COUNTIFS(Data!$P:$P,C$437,Data!$AA:$AA,$B438)</f>
        <v>1</v>
      </c>
      <c r="D438" s="23">
        <f>COUNTIFS(Data!$P:$P,D$437,Data!$AA:$AA,$B438)</f>
        <v>0</v>
      </c>
      <c r="E438" s="23">
        <f>COUNTIFS(Data!$P:$P,E$437,Data!$AA:$AA,$B438)</f>
        <v>0</v>
      </c>
      <c r="F438" s="23">
        <f>COUNTIFS(Data!$P:$P,F$437,Data!$AA:$AA,$B438)</f>
        <v>0</v>
      </c>
      <c r="G438" s="25">
        <f>COUNTIFS(Data!$P:$P,G$437,Data!$AA:$AA,$B438)</f>
        <v>0</v>
      </c>
      <c r="H438" s="13">
        <f t="shared" ref="H438:H446" si="22">SUM(C438:G438)</f>
        <v>1</v>
      </c>
    </row>
    <row r="439" spans="1:8" ht="25" customHeight="1" x14ac:dyDescent="0.35">
      <c r="A439" s="16"/>
      <c r="B439" s="12" t="s">
        <v>91</v>
      </c>
      <c r="C439" s="20">
        <f>COUNTIFS(Data!$P:$P,C$437,Data!$AA:$AA,$B439)</f>
        <v>1</v>
      </c>
      <c r="D439" s="8">
        <f>COUNTIFS(Data!$P:$P,D$437,Data!$AA:$AA,$B439)</f>
        <v>0</v>
      </c>
      <c r="E439" s="8">
        <f>COUNTIFS(Data!$P:$P,E$437,Data!$AA:$AA,$B439)</f>
        <v>0</v>
      </c>
      <c r="F439" s="8">
        <f>COUNTIFS(Data!$P:$P,F$437,Data!$AA:$AA,$B439)</f>
        <v>0</v>
      </c>
      <c r="G439" s="26">
        <f>COUNTIFS(Data!$P:$P,G$437,Data!$AA:$AA,$B439)</f>
        <v>0</v>
      </c>
      <c r="H439" s="13">
        <f t="shared" si="22"/>
        <v>1</v>
      </c>
    </row>
    <row r="440" spans="1:8" ht="25" customHeight="1" x14ac:dyDescent="0.35">
      <c r="A440" s="16"/>
      <c r="B440" s="12" t="s">
        <v>99</v>
      </c>
      <c r="C440" s="20">
        <f>COUNTIFS(Data!$P:$P,C$437,Data!$AA:$AA,$B440)</f>
        <v>2</v>
      </c>
      <c r="D440" s="8">
        <f>COUNTIFS(Data!$P:$P,D$437,Data!$AA:$AA,$B440)</f>
        <v>0</v>
      </c>
      <c r="E440" s="8">
        <f>COUNTIFS(Data!$P:$P,E$437,Data!$AA:$AA,$B440)</f>
        <v>0</v>
      </c>
      <c r="F440" s="8">
        <f>COUNTIFS(Data!$P:$P,F$437,Data!$AA:$AA,$B440)</f>
        <v>0</v>
      </c>
      <c r="G440" s="26">
        <f>COUNTIFS(Data!$P:$P,G$437,Data!$AA:$AA,$B440)</f>
        <v>1</v>
      </c>
      <c r="H440" s="13">
        <f t="shared" si="22"/>
        <v>3</v>
      </c>
    </row>
    <row r="441" spans="1:8" ht="25" customHeight="1" x14ac:dyDescent="0.35">
      <c r="A441" s="16"/>
      <c r="B441" s="12" t="s">
        <v>125</v>
      </c>
      <c r="C441" s="20">
        <f>COUNTIFS(Data!$P:$P,C$437,Data!$AA:$AA,$B441)</f>
        <v>1</v>
      </c>
      <c r="D441" s="8">
        <f>COUNTIFS(Data!$P:$P,D$437,Data!$AA:$AA,$B441)</f>
        <v>1</v>
      </c>
      <c r="E441" s="8">
        <f>COUNTIFS(Data!$P:$P,E$437,Data!$AA:$AA,$B441)</f>
        <v>0</v>
      </c>
      <c r="F441" s="8">
        <f>COUNTIFS(Data!$P:$P,F$437,Data!$AA:$AA,$B441)</f>
        <v>0</v>
      </c>
      <c r="G441" s="26">
        <f>COUNTIFS(Data!$P:$P,G$437,Data!$AA:$AA,$B441)</f>
        <v>1</v>
      </c>
      <c r="H441" s="13">
        <f t="shared" si="22"/>
        <v>3</v>
      </c>
    </row>
    <row r="442" spans="1:8" ht="25" customHeight="1" x14ac:dyDescent="0.35">
      <c r="A442" s="16"/>
      <c r="B442" s="12" t="s">
        <v>117</v>
      </c>
      <c r="C442" s="20">
        <f>COUNTIFS(Data!$P:$P,C$437,Data!$AA:$AA,$B442)</f>
        <v>0</v>
      </c>
      <c r="D442" s="8">
        <f>COUNTIFS(Data!$P:$P,D$437,Data!$AA:$AA,$B442)</f>
        <v>4</v>
      </c>
      <c r="E442" s="8">
        <f>COUNTIFS(Data!$P:$P,E$437,Data!$AA:$AA,$B442)</f>
        <v>1</v>
      </c>
      <c r="F442" s="8">
        <f>COUNTIFS(Data!$P:$P,F$437,Data!$AA:$AA,$B442)</f>
        <v>0</v>
      </c>
      <c r="G442" s="26">
        <f>COUNTIFS(Data!$P:$P,G$437,Data!$AA:$AA,$B442)</f>
        <v>0</v>
      </c>
      <c r="H442" s="13">
        <f t="shared" si="22"/>
        <v>5</v>
      </c>
    </row>
    <row r="443" spans="1:8" ht="25" customHeight="1" x14ac:dyDescent="0.35">
      <c r="A443" s="16"/>
      <c r="B443" s="12" t="s">
        <v>70</v>
      </c>
      <c r="C443" s="20">
        <f>COUNTIFS(Data!$P:$P,C$437,Data!$AA:$AA,$B443)</f>
        <v>0</v>
      </c>
      <c r="D443" s="8">
        <f>COUNTIFS(Data!$P:$P,D$437,Data!$AA:$AA,$B443)</f>
        <v>1</v>
      </c>
      <c r="E443" s="8">
        <f>COUNTIFS(Data!$P:$P,E$437,Data!$AA:$AA,$B443)</f>
        <v>1</v>
      </c>
      <c r="F443" s="8">
        <f>COUNTIFS(Data!$P:$P,F$437,Data!$AA:$AA,$B443)</f>
        <v>0</v>
      </c>
      <c r="G443" s="26">
        <f>COUNTIFS(Data!$P:$P,G$437,Data!$AA:$AA,$B443)</f>
        <v>2</v>
      </c>
      <c r="H443" s="13">
        <f t="shared" si="22"/>
        <v>4</v>
      </c>
    </row>
    <row r="444" spans="1:8" ht="25" customHeight="1" x14ac:dyDescent="0.35">
      <c r="A444" s="16"/>
      <c r="B444" s="12" t="s">
        <v>101</v>
      </c>
      <c r="C444" s="20">
        <f>COUNTIFS(Data!$P:$P,C$437,Data!$AA:$AA,$B444)</f>
        <v>0</v>
      </c>
      <c r="D444" s="8">
        <f>COUNTIFS(Data!$P:$P,D$437,Data!$AA:$AA,$B444)</f>
        <v>1</v>
      </c>
      <c r="E444" s="8">
        <f>COUNTIFS(Data!$P:$P,E$437,Data!$AA:$AA,$B444)</f>
        <v>1</v>
      </c>
      <c r="F444" s="8">
        <f>COUNTIFS(Data!$P:$P,F$437,Data!$AA:$AA,$B444)</f>
        <v>0</v>
      </c>
      <c r="G444" s="26">
        <f>COUNTIFS(Data!$P:$P,G$437,Data!$AA:$AA,$B444)</f>
        <v>1</v>
      </c>
      <c r="H444" s="13">
        <f t="shared" si="22"/>
        <v>3</v>
      </c>
    </row>
    <row r="445" spans="1:8" ht="25" customHeight="1" thickBot="1" x14ac:dyDescent="0.4">
      <c r="A445" s="16"/>
      <c r="B445" s="28" t="s">
        <v>81</v>
      </c>
      <c r="C445" s="29">
        <f>COUNTIFS(Data!$P:$P,C$437,Data!$AA:$AA,$B445)</f>
        <v>0</v>
      </c>
      <c r="D445" s="9">
        <f>COUNTIFS(Data!$P:$P,D$437,Data!$AA:$AA,$B445)</f>
        <v>1</v>
      </c>
      <c r="E445" s="9">
        <f>COUNTIFS(Data!$P:$P,E$437,Data!$AA:$AA,$B445)</f>
        <v>1</v>
      </c>
      <c r="F445" s="9">
        <f>COUNTIFS(Data!$P:$P,F$437,Data!$AA:$AA,$B445)</f>
        <v>2</v>
      </c>
      <c r="G445" s="30">
        <f>COUNTIFS(Data!$P:$P,G$437,Data!$AA:$AA,$B445)</f>
        <v>7</v>
      </c>
      <c r="H445" s="31">
        <f t="shared" si="22"/>
        <v>11</v>
      </c>
    </row>
    <row r="446" spans="1:8" ht="25" customHeight="1" thickBot="1" x14ac:dyDescent="0.4">
      <c r="A446" s="16"/>
      <c r="B446" s="62" t="s">
        <v>495</v>
      </c>
      <c r="C446" s="61">
        <f>SUM(C438:C445)</f>
        <v>5</v>
      </c>
      <c r="D446" s="61">
        <f>SUM(D438:D445)</f>
        <v>8</v>
      </c>
      <c r="E446" s="61">
        <f>SUM(E438:E445)</f>
        <v>4</v>
      </c>
      <c r="F446" s="61">
        <f>SUM(F438:F445)</f>
        <v>2</v>
      </c>
      <c r="G446" s="61">
        <f>SUM(G438:G445)</f>
        <v>12</v>
      </c>
      <c r="H446" s="32">
        <f t="shared" si="22"/>
        <v>31</v>
      </c>
    </row>
    <row r="447" spans="1:8" ht="48" customHeight="1" thickBot="1" x14ac:dyDescent="0.4">
      <c r="A447" s="16"/>
      <c r="B447" s="98" t="s">
        <v>496</v>
      </c>
      <c r="C447" s="99"/>
      <c r="D447" s="99"/>
      <c r="E447" s="99"/>
      <c r="F447" s="99"/>
      <c r="G447" s="99"/>
      <c r="H447" s="100"/>
    </row>
    <row r="448" spans="1:8" ht="25" customHeight="1" thickBot="1" x14ac:dyDescent="0.4"/>
    <row r="449" spans="1:8" ht="25" customHeight="1" thickBot="1" x14ac:dyDescent="0.4">
      <c r="A449" s="15">
        <v>25</v>
      </c>
      <c r="B449" s="92" t="s">
        <v>526</v>
      </c>
      <c r="C449" s="93"/>
      <c r="D449" s="93"/>
      <c r="E449" s="93"/>
      <c r="F449" s="93"/>
      <c r="G449" s="93"/>
      <c r="H449" s="94"/>
    </row>
    <row r="450" spans="1:8" ht="25" customHeight="1" thickBot="1" x14ac:dyDescent="0.4">
      <c r="A450" s="15" t="s">
        <v>26</v>
      </c>
      <c r="B450" s="95" t="s">
        <v>521</v>
      </c>
      <c r="C450" s="96"/>
      <c r="D450" s="96"/>
      <c r="E450" s="96"/>
      <c r="F450" s="96"/>
      <c r="G450" s="96"/>
      <c r="H450" s="97"/>
    </row>
    <row r="451" spans="1:8" ht="30" customHeight="1" thickBot="1" x14ac:dyDescent="0.4">
      <c r="A451" s="16"/>
      <c r="B451" s="21"/>
      <c r="C451" s="10" t="s">
        <v>66</v>
      </c>
      <c r="D451" s="11" t="s">
        <v>85</v>
      </c>
      <c r="E451" s="11" t="s">
        <v>116</v>
      </c>
      <c r="F451" s="11" t="s">
        <v>168</v>
      </c>
      <c r="G451" s="37" t="s">
        <v>79</v>
      </c>
      <c r="H451" s="27" t="s">
        <v>495</v>
      </c>
    </row>
    <row r="452" spans="1:8" ht="26.25" customHeight="1" x14ac:dyDescent="0.35">
      <c r="A452" s="16"/>
      <c r="B452" s="12" t="s">
        <v>82</v>
      </c>
      <c r="C452" s="22">
        <f>COUNTIFS(Data!$P:$P,C$451,Data!$AE:$AE,$B452)</f>
        <v>4</v>
      </c>
      <c r="D452" s="23">
        <f>COUNTIFS(Data!$P:$P,D$451,Data!$AE:$AE,$B452)</f>
        <v>6</v>
      </c>
      <c r="E452" s="23">
        <f>COUNTIFS(Data!$P:$P,E$451,Data!$AE:$AE,$B452)</f>
        <v>2</v>
      </c>
      <c r="F452" s="23">
        <f>COUNTIFS(Data!$P:$P,F$451,Data!$AE:$AE,$B452)</f>
        <v>1</v>
      </c>
      <c r="G452" s="25">
        <f>COUNTIFS(Data!$P:$P,G$451,Data!$AE:$AE,$B452)</f>
        <v>8</v>
      </c>
      <c r="H452" s="13">
        <f>SUM(C452:G452)</f>
        <v>21</v>
      </c>
    </row>
    <row r="453" spans="1:8" ht="26.25" customHeight="1" x14ac:dyDescent="0.35">
      <c r="A453" s="16"/>
      <c r="B453" s="12" t="s">
        <v>102</v>
      </c>
      <c r="C453" s="20">
        <f>COUNTIFS(Data!$P:$P,C$451,Data!$AE:$AE,$B453)</f>
        <v>0</v>
      </c>
      <c r="D453" s="8">
        <f>COUNTIFS(Data!$P:$P,D$451,Data!$AE:$AE,$B453)</f>
        <v>0</v>
      </c>
      <c r="E453" s="8">
        <f>COUNTIFS(Data!$P:$P,E$451,Data!$AE:$AE,$B453)</f>
        <v>1</v>
      </c>
      <c r="F453" s="8">
        <f>COUNTIFS(Data!$P:$P,F$451,Data!$AE:$AE,$B453)</f>
        <v>0</v>
      </c>
      <c r="G453" s="26">
        <f>COUNTIFS(Data!$P:$P,G$451,Data!$AE:$AE,$B453)</f>
        <v>0</v>
      </c>
      <c r="H453" s="13">
        <f>SUM(C453:G453)</f>
        <v>1</v>
      </c>
    </row>
    <row r="454" spans="1:8" ht="26.25" customHeight="1" x14ac:dyDescent="0.35">
      <c r="A454" s="16"/>
      <c r="B454" s="12" t="s">
        <v>147</v>
      </c>
      <c r="C454" s="20">
        <f>COUNTIFS(Data!$P:$P,C$451,Data!$AE:$AE,$B454)</f>
        <v>0</v>
      </c>
      <c r="D454" s="8">
        <f>COUNTIFS(Data!$P:$P,D$451,Data!$AE:$AE,$B454)</f>
        <v>0</v>
      </c>
      <c r="E454" s="8">
        <f>COUNTIFS(Data!$P:$P,E$451,Data!$AE:$AE,$B454)</f>
        <v>1</v>
      </c>
      <c r="F454" s="8">
        <f>COUNTIFS(Data!$P:$P,F$451,Data!$AE:$AE,$B454)</f>
        <v>0</v>
      </c>
      <c r="G454" s="26">
        <f>COUNTIFS(Data!$P:$P,G$451,Data!$AE:$AE,$B454)</f>
        <v>0</v>
      </c>
      <c r="H454" s="13">
        <f>SUM(C454:G454)</f>
        <v>1</v>
      </c>
    </row>
    <row r="455" spans="1:8" ht="26.25" customHeight="1" thickBot="1" x14ac:dyDescent="0.4">
      <c r="A455" s="16"/>
      <c r="B455" s="28" t="s">
        <v>71</v>
      </c>
      <c r="C455" s="29">
        <f>COUNTIFS(Data!$P:$P,C$451,Data!$AE:$AE,$B455)</f>
        <v>1</v>
      </c>
      <c r="D455" s="9">
        <f>COUNTIFS(Data!$P:$P,D$451,Data!$AE:$AE,$B455)</f>
        <v>2</v>
      </c>
      <c r="E455" s="9">
        <f>COUNTIFS(Data!$P:$P,E$451,Data!$AE:$AE,$B455)</f>
        <v>0</v>
      </c>
      <c r="F455" s="9">
        <f>COUNTIFS(Data!$P:$P,F$451,Data!$AE:$AE,$B455)</f>
        <v>1</v>
      </c>
      <c r="G455" s="30">
        <f>COUNTIFS(Data!$P:$P,G$451,Data!$AE:$AE,$B455)</f>
        <v>4</v>
      </c>
      <c r="H455" s="31">
        <f>SUM(C455:G455)</f>
        <v>8</v>
      </c>
    </row>
    <row r="456" spans="1:8" ht="26.25" customHeight="1" thickBot="1" x14ac:dyDescent="0.4">
      <c r="A456" s="16"/>
      <c r="B456" s="62" t="s">
        <v>495</v>
      </c>
      <c r="C456" s="61">
        <f>SUM(C452:C455)</f>
        <v>5</v>
      </c>
      <c r="D456" s="61">
        <f>SUM(D452:D455)</f>
        <v>8</v>
      </c>
      <c r="E456" s="61">
        <f>SUM(E452:E455)</f>
        <v>4</v>
      </c>
      <c r="F456" s="61">
        <f>SUM(F452:F455)</f>
        <v>2</v>
      </c>
      <c r="G456" s="61">
        <f>SUM(G452:G455)</f>
        <v>12</v>
      </c>
      <c r="H456" s="32">
        <f>SUM(C456:G456)</f>
        <v>31</v>
      </c>
    </row>
    <row r="457" spans="1:8" ht="46.5" customHeight="1" thickBot="1" x14ac:dyDescent="0.4">
      <c r="A457" s="16"/>
      <c r="B457" s="98" t="s">
        <v>496</v>
      </c>
      <c r="C457" s="99"/>
      <c r="D457" s="99"/>
      <c r="E457" s="99"/>
      <c r="F457" s="99"/>
      <c r="G457" s="99"/>
      <c r="H457" s="100"/>
    </row>
    <row r="458" spans="1:8" ht="25" customHeight="1" thickBot="1" x14ac:dyDescent="0.4"/>
    <row r="459" spans="1:8" ht="25" customHeight="1" thickBot="1" x14ac:dyDescent="0.4">
      <c r="A459" s="15">
        <v>26</v>
      </c>
      <c r="B459" s="92" t="s">
        <v>526</v>
      </c>
      <c r="C459" s="93"/>
      <c r="D459" s="93"/>
      <c r="E459" s="93"/>
      <c r="F459" s="93"/>
      <c r="G459" s="94"/>
    </row>
    <row r="460" spans="1:8" ht="25" customHeight="1" thickBot="1" x14ac:dyDescent="0.4">
      <c r="A460" s="15" t="s">
        <v>29</v>
      </c>
      <c r="B460" s="95" t="s">
        <v>522</v>
      </c>
      <c r="C460" s="96"/>
      <c r="D460" s="96"/>
      <c r="E460" s="96"/>
      <c r="F460" s="96"/>
      <c r="G460" s="97"/>
    </row>
    <row r="461" spans="1:8" ht="25" customHeight="1" thickBot="1" x14ac:dyDescent="0.4">
      <c r="A461" s="16"/>
      <c r="B461" s="21"/>
      <c r="C461" s="33" t="s">
        <v>67</v>
      </c>
      <c r="D461" s="34" t="s">
        <v>118</v>
      </c>
      <c r="E461" s="34" t="s">
        <v>131</v>
      </c>
      <c r="F461" s="35" t="s">
        <v>192</v>
      </c>
      <c r="G461" s="27" t="s">
        <v>495</v>
      </c>
    </row>
    <row r="462" spans="1:8" ht="25" customHeight="1" x14ac:dyDescent="0.35">
      <c r="A462" s="16"/>
      <c r="B462" s="12" t="s">
        <v>95</v>
      </c>
      <c r="C462" s="22">
        <f>COUNTIFS(Data!$T:$T,C$461,Data!$AA:$AA,$B462)</f>
        <v>1</v>
      </c>
      <c r="D462" s="23">
        <f>COUNTIFS(Data!$T:$T,D$461,Data!$AA:$AA,$B462)</f>
        <v>0</v>
      </c>
      <c r="E462" s="23">
        <f>COUNTIFS(Data!$T:$T,E$461,Data!$AA:$AA,$B462)</f>
        <v>0</v>
      </c>
      <c r="F462" s="25">
        <f>COUNTIFS(Data!$T:$T,F$461,Data!$AA:$AA,$B462)</f>
        <v>0</v>
      </c>
      <c r="G462" s="13">
        <f t="shared" ref="G462:G470" si="23">SUM(C462:F462)</f>
        <v>1</v>
      </c>
    </row>
    <row r="463" spans="1:8" ht="25" customHeight="1" x14ac:dyDescent="0.35">
      <c r="A463" s="16"/>
      <c r="B463" s="12" t="s">
        <v>91</v>
      </c>
      <c r="C463" s="20">
        <f>COUNTIFS(Data!$T:$T,C$461,Data!$AA:$AA,$B463)</f>
        <v>1</v>
      </c>
      <c r="D463" s="8">
        <f>COUNTIFS(Data!$T:$T,D$461,Data!$AA:$AA,$B463)</f>
        <v>0</v>
      </c>
      <c r="E463" s="8">
        <f>COUNTIFS(Data!$T:$T,E$461,Data!$AA:$AA,$B463)</f>
        <v>0</v>
      </c>
      <c r="F463" s="26">
        <f>COUNTIFS(Data!$T:$T,F$461,Data!$AA:$AA,$B463)</f>
        <v>0</v>
      </c>
      <c r="G463" s="13">
        <f t="shared" si="23"/>
        <v>1</v>
      </c>
    </row>
    <row r="464" spans="1:8" ht="25" customHeight="1" x14ac:dyDescent="0.35">
      <c r="A464" s="16"/>
      <c r="B464" s="12" t="s">
        <v>99</v>
      </c>
      <c r="C464" s="20">
        <f>COUNTIFS(Data!$T:$T,C$461,Data!$AA:$AA,$B464)</f>
        <v>3</v>
      </c>
      <c r="D464" s="8">
        <f>COUNTIFS(Data!$T:$T,D$461,Data!$AA:$AA,$B464)</f>
        <v>0</v>
      </c>
      <c r="E464" s="8">
        <f>COUNTIFS(Data!$T:$T,E$461,Data!$AA:$AA,$B464)</f>
        <v>0</v>
      </c>
      <c r="F464" s="26">
        <f>COUNTIFS(Data!$T:$T,F$461,Data!$AA:$AA,$B464)</f>
        <v>0</v>
      </c>
      <c r="G464" s="13">
        <f t="shared" si="23"/>
        <v>3</v>
      </c>
    </row>
    <row r="465" spans="1:7" ht="25" customHeight="1" x14ac:dyDescent="0.35">
      <c r="A465" s="16"/>
      <c r="B465" s="12" t="s">
        <v>125</v>
      </c>
      <c r="C465" s="20">
        <f>COUNTIFS(Data!$T:$T,C$461,Data!$AA:$AA,$B465)</f>
        <v>3</v>
      </c>
      <c r="D465" s="8">
        <f>COUNTIFS(Data!$T:$T,D$461,Data!$AA:$AA,$B465)</f>
        <v>0</v>
      </c>
      <c r="E465" s="8">
        <f>COUNTIFS(Data!$T:$T,E$461,Data!$AA:$AA,$B465)</f>
        <v>0</v>
      </c>
      <c r="F465" s="26">
        <f>COUNTIFS(Data!$T:$T,F$461,Data!$AA:$AA,$B465)</f>
        <v>0</v>
      </c>
      <c r="G465" s="13">
        <f t="shared" si="23"/>
        <v>3</v>
      </c>
    </row>
    <row r="466" spans="1:7" ht="25" customHeight="1" x14ac:dyDescent="0.35">
      <c r="A466" s="16"/>
      <c r="B466" s="12" t="s">
        <v>117</v>
      </c>
      <c r="C466" s="20">
        <f>COUNTIFS(Data!$T:$T,C$461,Data!$AA:$AA,$B466)</f>
        <v>5</v>
      </c>
      <c r="D466" s="8">
        <f>COUNTIFS(Data!$T:$T,D$461,Data!$AA:$AA,$B466)</f>
        <v>0</v>
      </c>
      <c r="E466" s="8">
        <f>COUNTIFS(Data!$T:$T,E$461,Data!$AA:$AA,$B466)</f>
        <v>0</v>
      </c>
      <c r="F466" s="26">
        <f>COUNTIFS(Data!$T:$T,F$461,Data!$AA:$AA,$B466)</f>
        <v>0</v>
      </c>
      <c r="G466" s="13">
        <f t="shared" si="23"/>
        <v>5</v>
      </c>
    </row>
    <row r="467" spans="1:7" ht="25" customHeight="1" x14ac:dyDescent="0.35">
      <c r="A467" s="16"/>
      <c r="B467" s="12" t="s">
        <v>70</v>
      </c>
      <c r="C467" s="20">
        <f>COUNTIFS(Data!$T:$T,C$461,Data!$AA:$AA,$B467)</f>
        <v>4</v>
      </c>
      <c r="D467" s="8">
        <f>COUNTIFS(Data!$T:$T,D$461,Data!$AA:$AA,$B467)</f>
        <v>0</v>
      </c>
      <c r="E467" s="8">
        <f>COUNTIFS(Data!$T:$T,E$461,Data!$AA:$AA,$B467)</f>
        <v>0</v>
      </c>
      <c r="F467" s="26">
        <f>COUNTIFS(Data!$T:$T,F$461,Data!$AA:$AA,$B467)</f>
        <v>0</v>
      </c>
      <c r="G467" s="13">
        <f t="shared" si="23"/>
        <v>4</v>
      </c>
    </row>
    <row r="468" spans="1:7" ht="25" customHeight="1" x14ac:dyDescent="0.35">
      <c r="A468" s="16"/>
      <c r="B468" s="12" t="s">
        <v>101</v>
      </c>
      <c r="C468" s="20">
        <f>COUNTIFS(Data!$T:$T,C$461,Data!$AA:$AA,$B468)</f>
        <v>3</v>
      </c>
      <c r="D468" s="8">
        <f>COUNTIFS(Data!$T:$T,D$461,Data!$AA:$AA,$B468)</f>
        <v>0</v>
      </c>
      <c r="E468" s="8">
        <f>COUNTIFS(Data!$T:$T,E$461,Data!$AA:$AA,$B468)</f>
        <v>0</v>
      </c>
      <c r="F468" s="26">
        <f>COUNTIFS(Data!$T:$T,F$461,Data!$AA:$AA,$B468)</f>
        <v>0</v>
      </c>
      <c r="G468" s="13">
        <f t="shared" si="23"/>
        <v>3</v>
      </c>
    </row>
    <row r="469" spans="1:7" ht="25" customHeight="1" thickBot="1" x14ac:dyDescent="0.4">
      <c r="A469" s="16"/>
      <c r="B469" s="28" t="s">
        <v>81</v>
      </c>
      <c r="C469" s="29">
        <f>COUNTIFS(Data!$T:$T,C$461,Data!$AA:$AA,$B469)</f>
        <v>11</v>
      </c>
      <c r="D469" s="9">
        <f>COUNTIFS(Data!$T:$T,D$461,Data!$AA:$AA,$B469)</f>
        <v>0</v>
      </c>
      <c r="E469" s="9">
        <f>COUNTIFS(Data!$T:$T,E$461,Data!$AA:$AA,$B469)</f>
        <v>0</v>
      </c>
      <c r="F469" s="30">
        <f>COUNTIFS(Data!$T:$T,F$461,Data!$AA:$AA,$B469)</f>
        <v>0</v>
      </c>
      <c r="G469" s="31">
        <f t="shared" si="23"/>
        <v>11</v>
      </c>
    </row>
    <row r="470" spans="1:7" ht="25" customHeight="1" thickBot="1" x14ac:dyDescent="0.4">
      <c r="A470" s="16"/>
      <c r="B470" s="62" t="s">
        <v>495</v>
      </c>
      <c r="C470" s="41">
        <f>SUM(C462:C469)</f>
        <v>31</v>
      </c>
      <c r="D470" s="41">
        <f>SUM(D462:D469)</f>
        <v>0</v>
      </c>
      <c r="E470" s="41">
        <f>SUM(E462:E469)</f>
        <v>0</v>
      </c>
      <c r="F470" s="41">
        <f>SUM(F462:F469)</f>
        <v>0</v>
      </c>
      <c r="G470" s="32">
        <f t="shared" si="23"/>
        <v>31</v>
      </c>
    </row>
    <row r="471" spans="1:7" ht="37.5" customHeight="1" thickBot="1" x14ac:dyDescent="0.4">
      <c r="A471" s="16"/>
      <c r="B471" s="98" t="s">
        <v>496</v>
      </c>
      <c r="C471" s="99"/>
      <c r="D471" s="99"/>
      <c r="E471" s="99"/>
      <c r="F471" s="99"/>
      <c r="G471" s="100"/>
    </row>
    <row r="472" spans="1:7" ht="25" customHeight="1" thickBot="1" x14ac:dyDescent="0.4"/>
    <row r="473" spans="1:7" ht="25" customHeight="1" thickBot="1" x14ac:dyDescent="0.4">
      <c r="A473" s="15">
        <v>27</v>
      </c>
      <c r="B473" s="92" t="s">
        <v>526</v>
      </c>
      <c r="C473" s="93"/>
      <c r="D473" s="93"/>
      <c r="E473" s="93"/>
      <c r="F473" s="93"/>
      <c r="G473" s="94"/>
    </row>
    <row r="474" spans="1:7" ht="25" customHeight="1" thickBot="1" x14ac:dyDescent="0.4">
      <c r="A474" s="15" t="s">
        <v>29</v>
      </c>
      <c r="B474" s="95" t="s">
        <v>523</v>
      </c>
      <c r="C474" s="96"/>
      <c r="D474" s="96"/>
      <c r="E474" s="96"/>
      <c r="F474" s="96"/>
      <c r="G474" s="97"/>
    </row>
    <row r="475" spans="1:7" ht="25" customHeight="1" thickBot="1" x14ac:dyDescent="0.4">
      <c r="A475" s="16"/>
      <c r="B475" s="21"/>
      <c r="C475" s="33" t="s">
        <v>67</v>
      </c>
      <c r="D475" s="34" t="s">
        <v>118</v>
      </c>
      <c r="E475" s="34" t="s">
        <v>131</v>
      </c>
      <c r="F475" s="35" t="s">
        <v>192</v>
      </c>
      <c r="G475" s="27" t="s">
        <v>495</v>
      </c>
    </row>
    <row r="476" spans="1:7" ht="25.5" customHeight="1" x14ac:dyDescent="0.35">
      <c r="A476" s="16"/>
      <c r="B476" s="12" t="s">
        <v>82</v>
      </c>
      <c r="C476" s="22">
        <f>COUNTIFS(Data!$T:$T,C$475,Data!$AE:$AE,$B476)</f>
        <v>21</v>
      </c>
      <c r="D476" s="23">
        <f>COUNTIFS(Data!$T:$T,D$475,Data!$AE:$AE,$B476)</f>
        <v>0</v>
      </c>
      <c r="E476" s="23">
        <f>COUNTIFS(Data!$T:$T,E$475,Data!$AE:$AE,$B476)</f>
        <v>0</v>
      </c>
      <c r="F476" s="25">
        <f>COUNTIFS(Data!$T:$T,F$475,Data!$AE:$AE,$B476)</f>
        <v>0</v>
      </c>
      <c r="G476" s="13">
        <f>SUM(C476:F476)</f>
        <v>21</v>
      </c>
    </row>
    <row r="477" spans="1:7" ht="25.5" customHeight="1" x14ac:dyDescent="0.35">
      <c r="A477" s="16"/>
      <c r="B477" s="12" t="s">
        <v>102</v>
      </c>
      <c r="C477" s="20">
        <f>COUNTIFS(Data!$T:$T,C$475,Data!$AE:$AE,$B477)</f>
        <v>1</v>
      </c>
      <c r="D477" s="8">
        <f>COUNTIFS(Data!$T:$T,D$475,Data!$AE:$AE,$B477)</f>
        <v>0</v>
      </c>
      <c r="E477" s="8">
        <f>COUNTIFS(Data!$T:$T,E$475,Data!$AE:$AE,$B477)</f>
        <v>0</v>
      </c>
      <c r="F477" s="26">
        <f>COUNTIFS(Data!$T:$T,F$475,Data!$AE:$AE,$B477)</f>
        <v>0</v>
      </c>
      <c r="G477" s="13">
        <f>SUM(C477:F477)</f>
        <v>1</v>
      </c>
    </row>
    <row r="478" spans="1:7" ht="25.5" customHeight="1" x14ac:dyDescent="0.35">
      <c r="A478" s="16"/>
      <c r="B478" s="12" t="s">
        <v>147</v>
      </c>
      <c r="C478" s="20">
        <f>COUNTIFS(Data!$T:$T,C$475,Data!$AE:$AE,$B478)</f>
        <v>1</v>
      </c>
      <c r="D478" s="8">
        <f>COUNTIFS(Data!$T:$T,D$475,Data!$AE:$AE,$B478)</f>
        <v>0</v>
      </c>
      <c r="E478" s="8">
        <f>COUNTIFS(Data!$T:$T,E$475,Data!$AE:$AE,$B478)</f>
        <v>0</v>
      </c>
      <c r="F478" s="26">
        <f>COUNTIFS(Data!$T:$T,F$475,Data!$AE:$AE,$B478)</f>
        <v>0</v>
      </c>
      <c r="G478" s="13">
        <f>SUM(C478:F478)</f>
        <v>1</v>
      </c>
    </row>
    <row r="479" spans="1:7" ht="25.5" customHeight="1" thickBot="1" x14ac:dyDescent="0.4">
      <c r="A479" s="16"/>
      <c r="B479" s="28" t="s">
        <v>71</v>
      </c>
      <c r="C479" s="29">
        <f>COUNTIFS(Data!$T:$T,C$475,Data!$AE:$AE,$B479)</f>
        <v>8</v>
      </c>
      <c r="D479" s="9">
        <f>COUNTIFS(Data!$T:$T,D$475,Data!$AE:$AE,$B479)</f>
        <v>0</v>
      </c>
      <c r="E479" s="9">
        <f>COUNTIFS(Data!$T:$T,E$475,Data!$AE:$AE,$B479)</f>
        <v>0</v>
      </c>
      <c r="F479" s="30">
        <f>COUNTIFS(Data!$T:$T,F$475,Data!$AE:$AE,$B479)</f>
        <v>0</v>
      </c>
      <c r="G479" s="31">
        <f>SUM(C479:F479)</f>
        <v>8</v>
      </c>
    </row>
    <row r="480" spans="1:7" ht="25.5" customHeight="1" thickBot="1" x14ac:dyDescent="0.4">
      <c r="A480" s="16"/>
      <c r="B480" s="62" t="s">
        <v>495</v>
      </c>
      <c r="C480" s="61">
        <f>SUM(C476:C479)</f>
        <v>31</v>
      </c>
      <c r="D480" s="61">
        <f>SUM(D476:D479)</f>
        <v>0</v>
      </c>
      <c r="E480" s="61">
        <f>SUM(E476:E479)</f>
        <v>0</v>
      </c>
      <c r="F480" s="61">
        <f>SUM(F476:F479)</f>
        <v>0</v>
      </c>
      <c r="G480" s="32">
        <f>SUM(C480:F480)</f>
        <v>31</v>
      </c>
    </row>
    <row r="481" spans="1:7" ht="42" customHeight="1" thickBot="1" x14ac:dyDescent="0.4">
      <c r="A481" s="16"/>
      <c r="B481" s="98" t="s">
        <v>496</v>
      </c>
      <c r="C481" s="99"/>
      <c r="D481" s="99"/>
      <c r="E481" s="99"/>
      <c r="F481" s="99"/>
      <c r="G481" s="100"/>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2024-09-23T17:04:03Z</dcterms:modified>
</cp:coreProperties>
</file>