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4 07 11 عنف في سياق طائفي - مصر 2017\data\"/>
    </mc:Choice>
  </mc:AlternateContent>
  <xr:revisionPtr revIDLastSave="0" documentId="13_ncr:1_{12DEDE2F-D67C-4E25-BFC9-F204FAF36F7F}"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<sst xmlns="http://schemas.openxmlformats.org/spreadsheetml/2006/main" count="2651" uniqueCount="806">
  <si>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</si>
  <si>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</si>
  <si>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</si>
  <si>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</si>
  <si>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</si>
  <si>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</si>
  <si>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</si>
  <si>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</si>
  <si>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</si>
  <si>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</si>
  <si>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</si>
  <si>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</si>
  <si>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</si>
  <si>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</si>
  <si>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</si>
  <si>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</si>
  <si>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</si>
  <si>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</si>
  <si>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</si>
  <si>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</si>
  <si>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</si>
  <si>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</si>
  <si>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</si>
  <si>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</si>
  <si>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</si>
  <si>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</si>
  <si>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</si>
  <si>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</si>
  <si>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</si>
  <si>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</si>
  <si>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</si>
  <si>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</si>
  <si>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</si>
  <si>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</si>
  <si>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</si>
  <si>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</si>
  <si>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</si>
  <si>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</si>
  <si>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</si>
  <si>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</si>
  <si>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</si>
  <si>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</si>
  <si>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</si>
  <si>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</si>
  <si>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</si>
  <si>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</si>
  <si>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</si>
  <si>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</si>
  <si>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</si>
  <si>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</si>
  <si>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</si>
  <si>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</si>
  <si>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</si>
  <si>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</si>
  <si>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</si>
  <si>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</si>
  <si>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</si>
  <si>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</si>
  <si>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</si>
  <si>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</si>
  <si>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</si>
  <si>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</si>
  <si>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</si>
  <si>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</si>
  <si>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</si>
  <si>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</si>
  <si>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</si>
  <si>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</si>
  <si>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</si>
  <si>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</si>
  <si>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</si>
  <si>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</si>
  <si>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</si>
  <si>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</si>
  <si>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</si>
  <si>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</si>
  <si>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</si>
  <si>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</si>
  <si>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</si>
  <si>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</si>
  <si>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</si>
  <si>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</si>
  <si>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</si>
  <si>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وزارة الداخلية</t>
  </si>
  <si>
    <t>جهات رسمية عبر منصات إعلامية</t>
  </si>
  <si>
    <t>أسلحة بيضاء وزجاجات مولوتوف</t>
  </si>
  <si>
    <t>البحيرة</t>
  </si>
  <si>
    <t>مركز المنيا</t>
  </si>
  <si>
    <t>القاهرة</t>
  </si>
  <si>
    <t>المحافظات المركزية</t>
  </si>
  <si>
    <t>استهداف أو تعدي على ملكية خاصة</t>
  </si>
  <si>
    <t>وقائع شملت حالات قتل وإصابة</t>
  </si>
  <si>
    <t>اعتداء على الملكية</t>
  </si>
  <si>
    <t>استهداف أو تعدي على منشآت دينية</t>
  </si>
  <si>
    <t>طلق ناري حي</t>
  </si>
  <si>
    <t>وقائع شملت حالات قتل وإصابة وقبض</t>
  </si>
  <si>
    <t>الإسكندرية</t>
  </si>
  <si>
    <t>جهات صحفية</t>
  </si>
  <si>
    <t>قتل على الهوية</t>
  </si>
  <si>
    <t>وقائع شملت حالات قتل وقبض</t>
  </si>
  <si>
    <t>الفيوم</t>
  </si>
  <si>
    <t>وقائع شملت حالات قبض</t>
  </si>
  <si>
    <t>تداخل رسمي ثم تم تسوية الأمر عرفيًا</t>
  </si>
  <si>
    <t>غاز مسيل للدموع</t>
  </si>
  <si>
    <t>جلسة صلح عرفية</t>
  </si>
  <si>
    <t>القليوبية</t>
  </si>
  <si>
    <t>اشتباك/هجوم أهلي</t>
  </si>
  <si>
    <t>الجيزة</t>
  </si>
  <si>
    <t>أطفيح</t>
  </si>
  <si>
    <t>قنا</t>
  </si>
  <si>
    <t>بني سويف</t>
  </si>
  <si>
    <t>كفر الشيخ</t>
  </si>
  <si>
    <t>غير محدد</t>
  </si>
  <si>
    <t>حجارة</t>
  </si>
  <si>
    <t>حجارة وألعاب نارية</t>
  </si>
  <si>
    <t>وقائع شملت حالات إصابة وقبض</t>
  </si>
  <si>
    <t>مسلم</t>
  </si>
  <si>
    <t>أبو قرقاص</t>
  </si>
  <si>
    <t>الأقصر</t>
  </si>
  <si>
    <t>الطود</t>
  </si>
  <si>
    <t>الشرقية</t>
  </si>
  <si>
    <t>الخصوص</t>
  </si>
  <si>
    <t>غير معلوم</t>
  </si>
  <si>
    <t>شبرا مصر</t>
  </si>
  <si>
    <t>مجهولون</t>
  </si>
  <si>
    <t>وقائع شملت حالات قتل</t>
  </si>
  <si>
    <t>أسيوط</t>
  </si>
  <si>
    <t>إسنا</t>
  </si>
  <si>
    <t>اختطاف/اختفاء</t>
  </si>
  <si>
    <t>سوهاج</t>
  </si>
  <si>
    <t>بهائي</t>
  </si>
  <si>
    <t>استهداف بعبوة ناسفة</t>
  </si>
  <si>
    <t>الغربية</t>
  </si>
  <si>
    <t>فتاة قبطية</t>
  </si>
  <si>
    <t>طنطا أول</t>
  </si>
  <si>
    <t>المنوفية</t>
  </si>
  <si>
    <t>قبض وتحرير محضر</t>
  </si>
  <si>
    <t>بندر المنيا</t>
  </si>
  <si>
    <t>تظاهرة</t>
  </si>
  <si>
    <t>أسيوط أول</t>
  </si>
  <si>
    <t>مرسي مطروح</t>
  </si>
  <si>
    <t>محافظات حدودية</t>
  </si>
  <si>
    <t>التفاوض</t>
  </si>
  <si>
    <t>شمال سيناء</t>
  </si>
  <si>
    <t>العريش أول</t>
  </si>
  <si>
    <t>بناء كنيسة</t>
  </si>
  <si>
    <t>الوايلي</t>
  </si>
  <si>
    <t>تفجير</t>
  </si>
  <si>
    <t>رفح</t>
  </si>
  <si>
    <t>لم يتم التوصل لحدوث حالات اختطاف</t>
  </si>
  <si>
    <t>تقرير موت معلن - المبادرة المصرية للحقوق الشخصية</t>
  </si>
  <si>
    <t>الطرف القبطي</t>
  </si>
  <si>
    <t>تداخل قيادات رسمية عن طريق جلسات عرفية</t>
  </si>
  <si>
    <t>قاعدة بيانات وقائع الخسائر البشرية - مصدر داخلي</t>
  </si>
  <si>
    <t>اشتباكات</t>
  </si>
  <si>
    <t>طرفي النزاع القبطي والمسلم</t>
  </si>
  <si>
    <t>فض فقط دون تحرير محضر</t>
  </si>
  <si>
    <t>غاز مسيل للدموع - عصي</t>
  </si>
  <si>
    <t>فض وقبض وتحرير محضر</t>
  </si>
  <si>
    <t>سلاح أبيض</t>
  </si>
  <si>
    <t>هجوم</t>
  </si>
  <si>
    <t>مصدر داخلي</t>
  </si>
  <si>
    <t>المرج</t>
  </si>
  <si>
    <t>دار السلام - سوهاج</t>
  </si>
  <si>
    <t>اشتباك أهلي</t>
  </si>
  <si>
    <t>تحرير محضر فقط دون الوصول لحالات قبض</t>
  </si>
  <si>
    <t>الإسماعيلية</t>
  </si>
  <si>
    <t>مدن القناة</t>
  </si>
  <si>
    <t>عدد غير معلوم</t>
  </si>
  <si>
    <t>أسوان</t>
  </si>
  <si>
    <t>هجوم مسلح لجماعات مسلحة</t>
  </si>
  <si>
    <t>بندر بني سويف</t>
  </si>
  <si>
    <t>مجموعات ذو توجه سياسي</t>
  </si>
  <si>
    <t>الخاطفون</t>
  </si>
  <si>
    <t>الدخيلة</t>
  </si>
  <si>
    <t>زجاجات مولوتوف</t>
  </si>
  <si>
    <t>اشتباكات طائفية</t>
  </si>
  <si>
    <t>الطرف المسلم</t>
  </si>
  <si>
    <t>شبرا الخيمة أول</t>
  </si>
  <si>
    <t>اختطاف فتاة قبطية من أبو قرقاص</t>
  </si>
  <si>
    <t>حجارة - زجاجات مولوتوف</t>
  </si>
  <si>
    <t>تهجير قسري</t>
  </si>
  <si>
    <t>أخرى</t>
  </si>
  <si>
    <t>من الأقباط</t>
  </si>
  <si>
    <t>مسلحون</t>
  </si>
  <si>
    <t>العريش ثالث</t>
  </si>
  <si>
    <t>حي الزهور</t>
  </si>
  <si>
    <t>عمليات لجماعات مسلحة</t>
  </si>
  <si>
    <t>المنتزه أول</t>
  </si>
  <si>
    <t>مسلمي الخصوص</t>
  </si>
  <si>
    <t>العباسية - الكاتدرائية المرقسية</t>
  </si>
  <si>
    <t>محاولة قتل</t>
  </si>
  <si>
    <t>حي الصفا</t>
  </si>
  <si>
    <t>ش الجيش</t>
  </si>
  <si>
    <t>قتل</t>
  </si>
  <si>
    <t>قاعدة بيانات مشروع اشهد للعنف الطائفي</t>
  </si>
  <si>
    <t>اختطاف/اختفاء ثم قتل</t>
  </si>
  <si>
    <t>اغتيال</t>
  </si>
  <si>
    <t>بورسعيد</t>
  </si>
  <si>
    <t>كنيسة مارمينا</t>
  </si>
  <si>
    <t>تنظيمات مسلحة</t>
  </si>
  <si>
    <t>متفجرات</t>
  </si>
  <si>
    <t>عابدين</t>
  </si>
  <si>
    <t>طنطا ثان</t>
  </si>
  <si>
    <t>دمياط</t>
  </si>
  <si>
    <t>السويس</t>
  </si>
  <si>
    <t>حلوان</t>
  </si>
  <si>
    <t>تلا</t>
  </si>
  <si>
    <t>جنوب سيناء</t>
  </si>
  <si>
    <t>القاتل</t>
  </si>
  <si>
    <t>اختطاف فتاة قبطية بسوهاج</t>
  </si>
  <si>
    <t>محاولة تفجير</t>
  </si>
  <si>
    <t>المنشأة</t>
  </si>
  <si>
    <t>ملحد</t>
  </si>
  <si>
    <t>مسلح مجهول</t>
  </si>
  <si>
    <t>أرمنت</t>
  </si>
  <si>
    <t>المسلحون</t>
  </si>
  <si>
    <t>حي العبور</t>
  </si>
  <si>
    <t>حي السمران</t>
  </si>
  <si>
    <t>ولاية سيناء</t>
  </si>
  <si>
    <t>مصر القديمة</t>
  </si>
  <si>
    <t>محاولة اختطاف</t>
  </si>
  <si>
    <t>صوفي</t>
  </si>
  <si>
    <t>إهناسيا</t>
  </si>
  <si>
    <t>مركز بني سويف</t>
  </si>
  <si>
    <t>مجهول</t>
  </si>
  <si>
    <t>اختطاف فتاة قبطية والمطالبة بفدية للإفراج عنه</t>
  </si>
  <si>
    <t>قرية كوم اللوفي</t>
  </si>
  <si>
    <t>مسلمي قرية كوم اللوفي</t>
  </si>
  <si>
    <t>أقباط قرية كوم اللوفي</t>
  </si>
  <si>
    <t>تعدي جسدي</t>
  </si>
  <si>
    <t>قُتل تاجر قبطي داخل محله بإحدى المناطق التجارية بالعريش ضمن خطة استهداف ولاية سيناء للأقباط بشمال سيناء</t>
  </si>
  <si>
    <t>عزت محمد حسن - مهاب مصطفى السيد قاسم - عمرو سعد عباس إبراهيم - وليد أبو المجد عبد الله - مصطفى عمر أبو بكر محمد - مصطفى عبده محمد حسين - حامد خير على عويضة - حمادة جمعة محمد - تاج الدين محمود محمد - بهاء الدين منصور مصطفى محمود - عبد الرحيم فتح الله عبد الرحيم - سعودى كمال عبد اللاه - محمد مبارك عبد السلام متولي - سلامة أحمد سلامة محمد قاسم - زياد أبو الفضل منتصر محمد - عبد الرحمن مصطفى أحمد عويضة - محمود على محمد مصطفى حمدان - محمد حسين محمد على - محمد جاد الكريم عطيتو سنوسى - مصطفى أحمد محمد أبو زيد - على شحات حسين محمد شحاتة - علي محمود محمد حسن - محمد غريب حسن بكري - عمرو مصطفى يوسف عبد الرحيم - محمد بركات حسن أحمد - مصطفى سيد محمد علي - عبد الرحمن كمال الدين علي - سلامة وهب الله عباس إبراهيم عطا - مصطفى عثمان بدر سليمان - محمد يوسف أبو بكر حافظ - طلعت عبد الرحيم محمد حسين - عمر سعد عباس إبراهيم - عبد الرحمن حسن أحمد مبارك - مصطفى محمد مصطفى أحمد الطريقي - رفاعي علي أحمد محمد - أحمد مبارك عبد السلام متولي - محمود محمد علي حسين - محمد علي أحمد محمد - حسام نبيل بدوي حامد - رامي محمد عبد الحميد عبد الغني - علا حسين محمد علي - عبد الرحمن عبد الفتاح علي عويس - حسام الدين عادل عبد الحافظ الشنواني - كرم أحمد عبد العال إبراهيم - سامح بدوي مصيلحي - محمد فتحي سيد جمعة - أحمد عاطف عوض صالح - أسامة محمود سيد مصطفى</t>
  </si>
  <si>
    <t>بتاريخ 11 أكتوبر 2018 أصدرت المحكمة العسكرية بالإسكندرية حكماً بإعدام 17 متهما والسجن المؤبد لـ19متهما والسجن المشدد 15 سنة لـ 8 متهمين والسجن 15 سنة لمتهم والسجن المشدد 10 سنوات لمتهم آخر وانقضاء الدعوة بالوفاة لـ2 متهمين بعد إدانتهم باستهداف الكنيسة البطرسية بالعباسية واستهداف كنيسة مارجرجس بطنطا واستهداف الكنيسة المرقسية بالإسكندرية</t>
  </si>
  <si>
    <t>رقم 165 لسنة 2017 جنايات عسكري كلي الإسكندرية</t>
  </si>
  <si>
    <t>الإنضمام لجماعة اسست على خلاف القانون المسماة داعش تعتنق أفكاراَ تكفيرية تقوم على تكفير الحاكم وشرعية الخروج عليه - استهداف منشآتهم والمنشآت العامة واستهداف دور العبادة داخل الأراضى المصرية - المشاركة فى تنفيذ عمليات تفجير الكنيسة البطرسية بالعباسية والمرقسية بالإسكندرية ومارجرجس بطنطا</t>
  </si>
  <si>
    <t>http://www.soutalomma.com/Article/836357/%D8%A7%D9%84%D8%AA%D9%81%D8%A7%D8%B5%D9%8A%D9%84-%D8%A7%D9%84%D9%83%D8%A7%D9%85%D9%84%D8%A9-%D9%84%D9%82%D8%A7%D8%A6%D9%85%D8%A9-%D8%A3%D8%AD%D9%83%D8%A7%D9%85-%D8%AA%D9%81%D8%AC%D9%8A%D8%B1%D8%A7%D8%AA-%D8%A7%D9%84%D9%83%D9%86%D8%A7%D8%A6%D8%B3-%D9%85%D9%86-%D8%A7%D9%84%D9%88%D9%81%D8%A7%D8%A9-%D9%84%D9%80%C2%AB%D8%A7%D9%84%D8%A5%D8%B9%D8%AF%D8%A7%D9%85%D8%A7%D8%AA%C2%BB-%D9%85%D8%B3%D8%AA%D9%86%D8%AF</t>
  </si>
  <si>
    <t>شارع 23 يوليو </t>
  </si>
  <si>
    <t>أحداث العنف الطائفي - شمال سيناء - العريش ثالث - شارع 23 يوليو  ٢٠١٧/٠١/٠١</t>
  </si>
  <si>
    <t>استهداف أحد الأقباط فى شارع 23 يوليو بالعريش</t>
  </si>
  <si>
    <t>استهداف أحد الأقباط أثناء وجوده فى محل يمتلكه فى شارع 23 يوليو بالعريش ضمن حملة استهداف الأقباط بالعريش</t>
  </si>
  <si>
    <t>وائل ميلاد حنا، صاحب متجر، 35 سنة</t>
  </si>
  <si>
    <t>وائل ميلاد حنا، صاحب متجر، 35 عام</t>
  </si>
  <si>
    <t>تم سرقة خزينة المحل</t>
  </si>
  <si>
    <t>مع بداية العام الجارى 2017 استهدفت العناصر التكفيرية 5 مسيحيين، ففى الأول من يناير الماضى استهدفت العناصر التكفيرية وائل ميلاد حنا، 35 سنة، أثناء وجوده فى محل يمتلكه فى شارع 23 يوليو بالعريش، ما أسفر عن مصرعه، بجانب سرقة حزينة المحل والفرار من موقغ الحادث</t>
  </si>
  <si>
    <t>https://christian-dogma.com/t1254875</t>
  </si>
  <si>
    <t>منطقة خالد بن الوليد</t>
  </si>
  <si>
    <t>أحداث العنف الطائفي - الإسكندرية - المنتزه أول - منطقة خالد بن الوليد ٢٠١٧/٠١/٠٣</t>
  </si>
  <si>
    <t>جريمة قتل هزت الإسكندرية ملتحٍ يذبح صاحب محل محمصات</t>
  </si>
  <si>
    <t>ذبح مقاول لقبطي بسكين بسبب خلافات مالية بينهما</t>
  </si>
  <si>
    <t>عادل سليمان، مقاول</t>
  </si>
  <si>
    <t>يوسف لمعي، مالك محمصة</t>
  </si>
  <si>
    <t>عادل سليمان، مقاول، 48 عام</t>
  </si>
  <si>
    <t>بتاريخ 9/3/2017 حكمت محكمة جنايات الإسكندرية حكم بإعدام المتهم وتم نقض الحكم.</t>
  </si>
  <si>
    <t>توصلت أجهزة الأمن في الإسكندرية، إلى تحديد شخصية قاتل صاحب محل الخمور بمنطقة ميامي يوسف لمعي الذي قتل أمام المارة أثناء جلوسه أمام المحل في الساعات الأولى من صباح اليوم الثلاثاء. والتقطت كاميرات المراقبة بالمحل صورة واضحة للقاتل عادل ع ا س- 48 عاما وهو شخص ذو لحية خفيفة متوسط البنية، شعر الرأس خفيف من الأمام، ويرتدي جاكيت بني مائل الصفار. شاهد كاميرات المراقبة ترصد لحظة ذبح صاحب محل خمور بالإسكندرية وكشف شهود عيان من أهالي شارع خالد بن الوليد بالإسكندرية، تفاصيل جديدة في حادث مقتل يوسف لمعى صاحب أحد محال الخمور في المنطقة، ذبحًا على يد شخص مجهول وفراره هاربًا. وأكد أحمد عبد الفتاح شاهد عيان لـفيتو أن الجانى قام بالذهاب إلى محل الخمور قبل ارتكاب جريمته بساعة ونصف، إلا أنه لم يجد المجنى عليه داخل المحل وكان نجله هو المتواجد، ثم قام بالانصراف والجلوس داخل أحد الكافيهات القريبة من المحل. وأشار إلى أن الجاني كانت تبدو عليه علامات الاضطراب ولاحظ العاملون داخل الكافيه حالة الاضطراب التي ظهر بها. وأشار شاهد العيان، إلى قيام الجاني بالذهاب مرة أخرى إلى المحل ليجد المجنى عليه جالسًا أمام المحل ويقوم بتدخين الشيشة، إلا أنه باغته وقام بذبحه بالسكين من الخلف مرتين، وقام المجنى عليه بالتحرك سريعًا عقب ذبحه إلى داخل المحل. وأشار إلى قيام نجل المجنى عليه بصحبة عدد من الأهالي بمحاول الإمساك بالجانى، لكنه فر هاربًا سالكًا أحد الشوارع الضيقة، والذهاب إلى طريق الكورنيش، وتصادف نزول سيدة من تاكسي، وركب الجانى السيارة التاكسي التي انطلقت سريعًا، وسط محاولات أهالي المنطقة للحاق بالسيارة إلا أنهم فشلوا ولكنهم تمكنوا من الحصول على رقم السيارة. شاهد أول صور من موقع ذبح صاحب محل الخمور في الإسكندرية ونفي أهالي المنطقة، ما تردد عن قيام الجانى بترديد هتافات الله أكبر عقب قيامه بجريمته، منوهين إلى أن الشخص كان ملتحيا لحية خفيف، وكانت تبدو عليه علامات الاضطراب النفسي. وكان اللواء عادل تونسي مدير أمن الإسكندرية، تلقى إخطارًا يفيد وصول بلاغ من الأهالي بشارع خالد بن الوليد، بمقتل صاحب محل، وعلى الفور انتقل ضباط البحث الجنائي إلى مكان الحادث، وكذلك نيابة المنتزه أول التي قامت بمعاينة الجريمة، وقررت نقل المجنى عليه إلى مشرحة الإسعاف، والاستماع إلى شهود الواقعة، بالإضافة إلى تفريغ الكاميرات، والتحفظ عليها.</t>
  </si>
  <si>
    <t>http://www.almasryalyoum.com/news/details/1066587</t>
  </si>
  <si>
    <t>https://www.youm7.com/story/2017/1/3/%D8%AC%D8%B1%D9%8A%D9%85%D8%A9-%D9%82%D8%AA%D9%84-%D9%87%D8%B2%D8%AA-%D8%A7%D9%84%D8%A5%D8%B3%D9%83%D9%86%D8%AF%D8%B1%D9%8A%D8%A9-%D9%85%D9%84%D8%AA%D8%AD%D9%8D-%D9%8A%D8%B0%D8%A8%D8%AD-%D8%B5%D8%A7%D8%AD%D8%A8-%D9%85%D8%AD%D9%84-%D9%85%D8%AD%D9%85%D8%B5%D8%A7%D8%AA-%D8%A7%D8%A8%D9%86/3039068</t>
  </si>
  <si>
    <t>https://www.light-dark.net/t912828</t>
  </si>
  <si>
    <t>طوخ دلكة</t>
  </si>
  <si>
    <t>أحداث العنف الطائفي - المنوفية - تلا - طوخ دلكة ٢٠١٧/٠١/٠٦</t>
  </si>
  <si>
    <t>مقتل قبطي وزوجتة في ظروف غامضة داخل شقتهم</t>
  </si>
  <si>
    <t>العثور على زوجان قبطيان مذبحون في غرفة نومهم في المنوفية</t>
  </si>
  <si>
    <t xml:space="preserve">سلاح أبيض </t>
  </si>
  <si>
    <t>جمال سامي، 60 عام، صاحب محل موبايلات - نادية، زوجة جمال سامي، 48 عام</t>
  </si>
  <si>
    <t>مرتكب الواقعة</t>
  </si>
  <si>
    <t>يقول الجيران أن مخزن الموبايلات الخاص بجمال سامي قد سرق في وقت سابق لكنه رفض أن يقدم محضر إلى الشرطة خوفا من رد فعل مرتكبي الحادث - أفراد الأسرة لا يعتقدون أن الدافع السرقة حيث لم تمس المجوهرات الخاصة بنادية وتزعم الشرطة أنها جريمة سرقة</t>
  </si>
  <si>
    <t>في 6 يناير 2017 رجل مسيحي يبلغ من العمر 60 عاما يدعى جمال سامي وزوجته نادية تبلغ من العمر 48 عاما، تم العثور عليهم مذبحون في غرفة نومهم في المنوفية، ويقول الجيران أن مخزن الموبايلات الخاص بجمال سامي قد سرق في وقت سابق لكنه رفض أن يقدم محضر إلى الشرطة خوفا من رد فعل مرتكبي الحادث، أفراد الأسرة لا يعتقدون أن الدافع السرقة حيث لم تمس المجوهرات الخاصة بنادية، وتزعم الشرطة أنها جريمة سرقة وتشير بعض التقارير إلى أن الموبايلات الخاصة بالضحيتان والمال لم يتم العثور بعد وقوع الجريمة</t>
  </si>
  <si>
    <t>http://www.elyomnew.com/news/accidents/2017/01/06/62389</t>
  </si>
  <si>
    <t>https://www.worldwatchmonitor.org/2017/01/4906705/</t>
  </si>
  <si>
    <t>أحداث العنف الطائفي - أسيوط - أسيوط أول ٢٠١٧/٠١/١٣</t>
  </si>
  <si>
    <t>مقتل طبيب قبطى فى أسيوط</t>
  </si>
  <si>
    <t>ذبح طبيب قبطي بسكين في منزله</t>
  </si>
  <si>
    <t>بسام صفوت زكي، إخصائي الجراحة العامة بمستشفى ديروط المركزي</t>
  </si>
  <si>
    <t>بسام صفوت زكي، إخصائي الجراحة العامة بمستشفى ديروط المركزي، طعن في الرقبة والظهر والصدر</t>
  </si>
  <si>
    <t>لم تحدث اى سرقة بالشقة حيث كان بها مبلغ 40 الف جنية وذهب زوجته</t>
  </si>
  <si>
    <t>كشف مصدر قريب بالطيب بسام صفوت ذكى الذى عثر على جثته مقتولا بشقته اول امس تفاصيل كاملة لمقتله مشيرا ان الدكتور بسام خصائي الجراحة العامة بمستشفى ديروط المركزي، يمتاز بالاخلاق والحب بين الجميع وعاد الى منزله اول امس الثانية ظهرا وعند اتصالا ولده به حتى السادسة مساءا لم يرد فارسل احد جيرانه فسمع صوت الهاتف بالشقة فقاموا بكسر باب الشقة ووجده ميتا . واكد المصدر ان الجريمة غامضة وان الطبيب لم يذبح كما نشر فى وسائل الاعلام بل هو تلقى طعنة بالرقبة ولم تكن غائرة ولكن السكين اصاب احد الشرايين فادى لنزيف حاد مما اسفر عن الوفاة . وكشف عن بعض الامور التى تؤكد ان وفاته الغامضة لم تكن بدواعى طائفية حيث ان - ان الكاميرات لم ترصد دخول او خروج احد غريب الى منزل الطبيب الذى يعيش فيه وجميع سكانه من الأقباط - ان لم توجد اى اثار لكسر فى الابواب او النوافذ ولا توجد اى اثار مقاومة تدل على وجود مقاومة اثناء القتل - لم تحدث اى سرقة بالشقة حيث كان بها مبلغ 40 الف جنية وذهب زوجته - ان السكين وجدت على مسافة متر من جثة الطبيب وهو امر غريب ان يترك الفاعل اداءة الجريمة والتى يتم رفع البصمات عليها . - ان الحادث لو كان انتقامى او طائفى لكان الشخص قام بذبح الطبيب كما هو معتاد فى مثل هذه الجرائم وهذا ما لم يحدث . وتابع ان الحادث غامض فى ظل هذه المعطيات لاسيما انه تم ما بين الساعة الثانية ظهرا والسادسة مساءا هو وقت ظهيرة وكان سيتم رصد اى شىء ويصعب وقوع الجريمة فيه ولكن المباحث الجنائية قامت برفع البصمات وتفريغ كاميرا المنزل من الخارج ورفع بصمات  اداءة الجريمة  وربما يكون طريق لكشف هذا الغموض ورفض ربط هذه الجريمة بما حدث فى الاسكندرية التى كانت أمام مرأى ومسمع الجميع لشخص متطرف ولكن فى هذا الحادث لا توجد اى دلائل على طائفية الحادث ولا توجد عملية ذبح ولكن على الجميع انتظار التحقيقات مؤكدا ان الاجهزة الامنية تبذل جهد كبير وعمل مكثف لسرعة انهاء كافة التحريات وتحليل وسائل الادلة بالمعمل الجنائى .</t>
  </si>
  <si>
    <t>https://www.light-dark.net/t920624</t>
  </si>
  <si>
    <t>أحداث العنف الطائفي - القاهرة - مصر القديمة ٢٠١٧/٠١/١٧</t>
  </si>
  <si>
    <t>العثور على رجل مسيحي مقتولا في شقته الخاصة في القاهرة</t>
  </si>
  <si>
    <t>العثور على رجل مسيحي قتل في شقته الخاصة في مصر القديمة</t>
  </si>
  <si>
    <t>قبطي يبلغ من العمر 37 عام</t>
  </si>
  <si>
    <t>37 عام، توفى طعنا</t>
  </si>
  <si>
    <t>رجل وزوجته</t>
  </si>
  <si>
    <t>في 17 يناير 2017، تم العثور على رجل مسيحي قتل في شقته الخاصة في مصر القديمة حيث طعن في الجسم عدة مرات في مواقع مختلفة، ودوافع الجريمة لا تزال مجهولة، في 19 يناير 2017، اعتقل زوجان للاشتباه في قتل الرجل الذي يبلغ من العمر 37 عام</t>
  </si>
  <si>
    <t>http://www.albawabhnews.com/2326676</t>
  </si>
  <si>
    <t>أحداث العنف الطائفي - الأقصر - إسنا ٢٠١٧/٠١/٢٦</t>
  </si>
  <si>
    <t>اختطاف فتاة قبطية بالأقصر</t>
  </si>
  <si>
    <t>حنان عدلى جرجس، 18 عام</t>
  </si>
  <si>
    <t>اتهمت الأسرة (محمد أحمد النوبي سليمان) وتم الإفراج عنه لعدم وجود أدلة - قال أخيها أنها تقدمت بأوراق هوية جديدة وأعلنت إسلامها</t>
  </si>
  <si>
    <t>في 26 يناير 2016. وهي فتاة قبطية عمرها 18 عاما. اختفى حنان عدلى جرجس في إسنا. تجمهر الغوغاء للاحتجاج أمام مركز للشرطة في القرية ولكن تمكنت قوات الأمن إلى الخروج عنه. وتقول تقارير أن فتاة سيصدره الهاتف. بطاقة الهوية الوطنية. وشهادة ميلادها لم يتم العثور سواء. UPDATE على 22 فبراير 2017: عائلة حنان تتهم الشرطة بالتواطؤ مع اختفاء حنان. رفعت الإخوة حنان تقرير للشرطة متهما جاره البالغ من العمر 27 عاما. ومحمد أحمد النوبي سليمان. الاختطاف حنان. استجوبت النيابة محمد الذي اعترف بأنه كان على اتصال ولكن اطلق سراحه بسبب عدم وجود أدلة مادية. UPDATE على 8 مارس 2017: شقيق حنان Rezeiky يقال سمع من مصلحة الاحوال المدنية في مركز شرطة إسنا أن حنان وقدمت بطاقة هوية وطنية جديدة من قبل الأجهزة الأمنية الوطنية.</t>
  </si>
  <si>
    <t>http://www.almasryalyoum.com/news/details/1080988</t>
  </si>
  <si>
    <t>شارع 23 يوليو</t>
  </si>
  <si>
    <t>أحداث العنف الطائفي - شمال سيناء - العريش ثالث - شارع 23 يوليو ٢٠١٧/٠١/٣٠</t>
  </si>
  <si>
    <t>قُتل تاجر قبطي داخل محله بإحدى المناطق التجارية بالعريش</t>
  </si>
  <si>
    <t>وائل يوسف قلدس، صاحب سوبر ماركت، 35 عام</t>
  </si>
  <si>
    <t>وائل يوسف قلدس، صاحب سوبر ماركت، 35 عام، ست طلقات بالرأس والبطن</t>
  </si>
  <si>
    <t xml:space="preserve">قام الملثمون بفتح زجاجات مياه غازية وأكياس شيبسي وأكلوا منها، ثم قاموا بأخذ جهاز التليفون المحمول الخاص بالضحية والنقود الموجودة بالمتجر قبل فرارهم </t>
  </si>
  <si>
    <t>30 يناير 2017، قتلت عناصر مسلحة وائل يوسف قلدس ،35 عامًاً، داخل متجره بشارع 23 يوليو الرئيسي وسط مدينة العريش ،حيث قام ثلاثة مسلحين ملثمين اقتحموا المتجر، واطلقوا الرصاص عليه، وأردوه قتيلًاً بست طلقات بالرأس والبطن. كان يوسف في محله مع زوجته وطفل من ابنيه عندما دخل الملثمون، أمسك أحدهم زوجة الضحية قبل أن تصرخ، ثم اطلقوا الرصاص .وقد قام الملثمون بفتح زجاجات مياه غازية وأكياس شيبسي وأكلوا منها، ثم قاموا بأخذ جهاز التليفون المحمول الخاص بالضحية والنقود الموجودة بالمتجر قبل فرارهم.</t>
  </si>
  <si>
    <t>http://www.masralarabia.com/%D8%AD%D9%88%D8%A7%D8%AF%D8%AB/1355829-
%D8%A8%D8%A7%D9%84
%D8%B5%D9%88%D8%B1-
--
%D9%85%D9%82%D8%AA
%D9%84-
%D9%85%D9%88%D8%A7
%D8%B7%D9%86-
%D8%A8%D8%B1%D8%B5
%D8%A7%D8%B5-
%D9%85%D8%B3%D9%84
%D8%AD%D9%8A%D9%86-
%D9%81%D9%8A-
%D8%A7%D9%84%D8%B9
%D8%B1%D9%8A%D8%B4</t>
  </si>
  <si>
    <t>https://madamasr.com/ar/2017/02/18/feature/%D9%85%D8%AC%D8%AA%D9%85%D8%B9/%D8%A3%D9%82%D8%A8%D8%A7%D8%B7-%D8%B4%D9%85%D8%A7%D9%84-%D8%B3%D9%8A%D9%86%D8%A7%D8%A1-%D8%A7%D9%84%D9%85%D9%88%D8%AA-%D8%A3%D9%88-%D8%A7%D9%84%D8%AA%D9%87%D8%AC%D9%8A%D8%B1-%D8%AC%D8%B2%D8%A7/</t>
  </si>
  <si>
    <t>أحداث العنف الطائفي - المنيا - سمالوط ٢٠١٧/٠٢/١٠</t>
  </si>
  <si>
    <t>ربة منزل تختفي في سمالوط بالمنيا</t>
  </si>
  <si>
    <t>ربة منزل مسيحية اختفت مع ابنها البالغ من العمر عامان في المنيا بعد أن غادرت المنزل لحضور صلاة في الكنيسة في الصباح</t>
  </si>
  <si>
    <t>مارسيل وابنها كيرلس</t>
  </si>
  <si>
    <t>مارسيل، ربة منزل، 23 عام - كيرلس، عامان</t>
  </si>
  <si>
    <t>تقول التقارير أنها غادرت المنزل لحضور صلاة في الكنيسة في الصباح ولكن لم يراها احد بعد ذلك</t>
  </si>
  <si>
    <t>في 10 فبراير عام 2017 ربة منزل مسيحية تبلغ من العمر 23 عام تدعى مارسيل اختفت مع ابنها البالغ من العمر عامان يدعى كيرلس في المنيا، وتقول التقارير أنها غادرت المنزل لحضور صلاة في الكنيسة في الصباح ولكن لم يراها احد بعد ذلك</t>
  </si>
  <si>
    <t>http://www.youm7.com/story/2017/2/9/%D8%AA%D8%AD%D8%B1%D9%8A%D8%A7%D8%AA-
%D9%85%D9%83%D8%AB
%D9%81%D8%A9-
%D9%84%D9%83%D8%B4
%D9%81-
%D8%BA%D9%85%D9%88
%D8%B6-
%D9%88%D8%A7%D9%82
%D8%B9%D8%A9-
%D8%AA%D8%BA%D9%8A
%D8%A8-
%D8%B3%D9%8A%D8%AF
%D8%A9-
%D9%88%D9%86%D8%AC
%D9%84%D9%87%D8%A7-
%D9%81%D9%89-
%D9%85%D8%B1%D9%83
%D8%B2/3094863</t>
  </si>
  <si>
    <t>أحداث العنف الطائفي - شمال سيناء - العريش أول - حي العبور ٢٠١٧/٠٢/١٢</t>
  </si>
  <si>
    <t>قتل طبيب قبطي برصاص مسلحين أثناء سيره بسيارته بمنطقة حي العبور</t>
  </si>
  <si>
    <t>بهجت وليم زاجر، طبيب بيطري، 40 عام</t>
  </si>
  <si>
    <t>بهجت وليم زاجر، طبيب بيطري، 40 عام، توفى نتيجة طلق ناري بالرأس والرقبة والبطن</t>
  </si>
  <si>
    <t>12 فبراير 2017، قتل د. بهجت وليم زاجر طبيب بيطري ،40 عامًاً، برصاص مسلحين أثناء سيره بسيارته بمنطقة حي العبور جنوبمدينة العريش الساعة التاسعة صباحًاً، بعد استيقافه بالقوة تحت تهديد السلاح، ثم اطلقوا عليه الأعيرة النارية على الرأس والرقبة والبطن. كان الضحية يقيم بحي الضاحية وهو ابن مدينة الإسكندرية، حيث تمت الصلاة على جثمانه بكنيسة مار جرجس بالشاطبى بالإسكندرية</t>
  </si>
  <si>
    <t>http://albedaiah.com/news/2017/02/14/130600</t>
  </si>
  <si>
    <t>http://www.almasryalyoum.com/news/details/1098568</t>
  </si>
  <si>
    <t>أحداث العنف الطائفي - شمال سيناء - العريش ثالث - حي السمران ٢٠١٧/٠٢/١٢</t>
  </si>
  <si>
    <t>قتل عادل شوقي عن طريق رصاصة في الرأس</t>
  </si>
  <si>
    <t>عادل شوقي، عامل باليومية، 55 عام</t>
  </si>
  <si>
    <t>عادل شوقي، عامل باليومية، 55 عام، توفى نتيجة طلق ناري في الرأس</t>
  </si>
  <si>
    <t>فور مقتله فرت الأسرة إلى محافظة أسيوط وأقامت فترة عند بعض الأقارب قبل أن تنتقل إلى محافظة الإسماعيلية مع موجة هجرة الأقباط من العريش إليها</t>
  </si>
  <si>
    <t>12 فبراير 2017 قُتُل عادل شوقي ،55 عامًاً، عن طريق رصاصة في الرأس، وهو مقيم بحي السمران بالعريش وهو عامل باليومية .وفور مقتله فرت الأسرة إلى محافظة أسيوط وأقامت فترة عند بعض الأقارب، قبل أن تنتقل إلى محافظة الإسماعيلية مع موجة هجرة الأقباط من العريش إليها .</t>
  </si>
  <si>
    <t>http://www.madamasr.com/en/2017/02/19/feature/politics/north-sinai-copts-face-death-or-displacement-in-absence-of-security-and-tribal-protection/</t>
  </si>
  <si>
    <t>سوق الخميس</t>
  </si>
  <si>
    <t>أحداث العنف الطائفي - شمال سيناء - العريش ثالث - سوق الخميس ٢٠١٧/٠٢/١٣</t>
  </si>
  <si>
    <t>إطلاق النيران على جمال توفيق جرجس</t>
  </si>
  <si>
    <t>قُتل تاجر قبطي ضمن خطة استهداف ولاية سيناء للأقباط بشمال سيناء</t>
  </si>
  <si>
    <t>جمال توفيق، 55 سنة، مالك محل لبيع الاحذية</t>
  </si>
  <si>
    <t>جمال توفيق، 55 عام، مالك محل لبيع الاحذية، توفى نتيجة طلق ناري في الرأس</t>
  </si>
  <si>
    <t>تم نقل جثمان المقتول لثلاجة مستشفى العريش العام</t>
  </si>
  <si>
    <t>16 فبراير 2017، إطلاق النيران على جمال توفيق جرجس، 50 سنة، تاجر، أثناء قيامه ببيع الأحذية، في سوق الخميس بحي السمران في العريش، ما أسفر عن إصابته بطلق ناري في الرأس ووفاته. وكان جمال يعمل مدرًسًا وفي نفس الوقت يبيع الأحذية لتحسين دخله، وكانت زوجته معه أثناء استهدافه</t>
  </si>
  <si>
    <t>http://www.albawabhnews.com/2377341</t>
  </si>
  <si>
    <t>http://www.masralarabia.com/%D8%A7%D8%AE%D8%A8%D8%A7%D8%B1-%D9%85%D8%B5%D8%B1/1366400-%D9%85%D9%82%D8%AA%D9%84--%D9%82%D8%A8%D8%B7%D9%8A--%D8%A8%D8%B1%D8%B5%D8%A7%D8%B5-%D9%85%D8%B3%D9%84%D8%AD%D9%88%D9%86-%D8%A8%D8%A7%D9%84%D8%B9%D8%B1%D9%8A%D8%B4</t>
  </si>
  <si>
    <t>حي البطل</t>
  </si>
  <si>
    <t>أحداث العنف الطائفي - شمال سيناء - العريش ثالث - حي البطل ٢٠١٧/٠٢/٢١</t>
  </si>
  <si>
    <t>استهدفت عناصر مسلحة كل من سعد حكيم حنا وأبنه مدحت بالقتل والحرق</t>
  </si>
  <si>
    <t>قُتل قبطي وأبنه ضمن خطة استهداف ولاية سيناء للأقباط بشمال سيناء</t>
  </si>
  <si>
    <t>سعد حكيم حنا، 65 سنة - مدحت سعد حكيم حنا، 45 سنة</t>
  </si>
  <si>
    <t>سعد حكيم حنا، 65 عام، طلق ناري - مدحت سعد حكيم حنا، 45 عام، حرقا</t>
  </si>
  <si>
    <t>بتاريخ 21 فبراير 2017، استهدفت عناصر مسلحة كل من سعد حكيم حنا، 65 سنة ونجله مدحت ،45 سنة، داخل منزلهما، بشارع سلمان الفارسي، في حي البطل، بدائرة قسم شرطة ثالث العريش، وقاموا بإطلاق النار عليهما، ثم بإشعال النيران في جثة الابن</t>
  </si>
  <si>
    <t>http://www.dailynewsegypt.com/2017/02/22/coptic-man-son-found-killed-al-arish/</t>
  </si>
  <si>
    <t>أحداث العنف الطائفي - شمال سيناء - العريش ثالث - حي الزهور ٢٠١٧/٠٢/٢٣</t>
  </si>
  <si>
    <t>مقتل مواطن مسيحي برصاص مسلحين بحي الزهور بمدينة العريش</t>
  </si>
  <si>
    <t>رؤوف كامل يوسف، 40 عام</t>
  </si>
  <si>
    <t>حرق منزل كامل رؤوف كامل يوسف</t>
  </si>
  <si>
    <t>الضحية حاول الفرار منهم للكنهم لحقوا به وقتلوه أمام زوجته وأولاده الخمسة</t>
  </si>
  <si>
    <t xml:space="preserve">23 فبراير 2017، قتل كامل رؤوف كامل يوسف الشهير بكامل أبو روماني، 40 عامًاً، على أيدي مسلحين يرتدون جلابيب بيضاء داخل منزله، حيث اقتحموا منزل الضحية الذي يملك محلًاّ للأدوات الصحية في الثامنة والنصف مساء، ويقطن في منطقة حي الزهور دائرة قسم ثالث العريش، و أمطروه بوابل من الرصاص، أمام زوجته وأولاده الخمسة، ثم أشعلوا النار في اًلمنزل، ولاذت العناصر بالفرار </t>
  </si>
  <si>
    <t>http://www.youm7.com/story/2017/2/23/%D9%88%D8%B5%D9%88%D9%84-%D8%AC%D8%AB%D8%A9-%D9%82%D8%AA%D9%8A%D9%84-%D8%A8%D8%B7%D9%84%D9%82-%D9%86%D8%A7%D8%B1%D9%89-%D9%84%D9%85%D8%B3%D8%AA%D8%B4%D9%81%D9%89-%D8%A7%D9%84%D8%B9%D8%B1%D9%8A%D8%B4-%D8%A7%D9%84%D8%B9%D8%A7%D9%85/3116257</t>
  </si>
  <si>
    <t>http://www.nbcnews.com/news/world/egypt-church-bombing-kills-least-21-wounding-59-n744296</t>
  </si>
  <si>
    <t>حي السمران - حي المساعيد - ضاحية السلام</t>
  </si>
  <si>
    <t>أحداث العنف الطائفي - شمال سيناء - العريش ثالث - حي السمران - حي المساعيد - ضاحية السلام ٢٠١٧/٠٢/٢٤</t>
  </si>
  <si>
    <t>نزوح 120 أسرة مسيحية من العريش واستفار أمني بأحياء سيناء</t>
  </si>
  <si>
    <t>تهجير 120 أسرة من أقباط العريش إلى محافظات مختلفة لتعرضهم لعمليات إرهابية من ولاية سيناء</t>
  </si>
  <si>
    <t>أقباط العريش</t>
  </si>
  <si>
    <t>تم تهجير 120 أسرة حيث غادرت نحو 70 أسرة مسيحية إلى مقر الكنيسة الإنجيلية بالإسماعيلية بإجمالي 70 أسرة إلى الإسماعيلية ومغادرة نحو 50 أسرة أخرى إلى عدة محافظات ومنها الإسكندرية والقاهرة والصعيد ومغادرة نحو ألف مواطن لمدينة العريش بصورة فردية إلى محافظات أخرى - تم بالفعل تسكين 18 أسرة بمدينة المستقبل بمعرفة القس يوسف شكرى راعى كنيسة الأنبا بيشوى بالإسماعيلية، و20 أسرة تم تسكينها بنزل الشباب بالإسماعيلية</t>
  </si>
  <si>
    <t>سادت حالة من الرعب والهلع بالمناطق التي يسكنها المسيحيون بالعريش، وخاصة في حي السمران والمساعيد وضاحية السلام بالعريش، بعد مقتل المواطن المسيحي السابع وحرق منزله على أيدي مسلحين، خلال الأيام الماضة بمدينة العريش. وتواصلت على مدى يومي الجمعة والسبت، قوافل الأسر المسيحية التي نزحت من مدينة العريش باتجاه الكنيسة الإنجيلية بالإسماعيلية وعدد من محافظات الجمهورية، خشية على أرواحهم وأسرهم بعد أن وصلتهم رسائل تهديد مباشره عبر هواتفهم المحمولة تحذرهم من البقاء بالمدينة وتطالبهم بالرحيل عن شمال سيناء. وارتفع عدد القتلى المسيحيين الذين استهدفهم المسلحون في العريش خلال الأيام الماضية إلى 7 أشخاص، بعد أن اقتحم مُسلحون، مساء أمس الأول، منزل كامل رءوف، 50 عاماً، ويعمل سباكاً، واطلقوا عليه الرصاص وأشعلوا النيران في المنزل، مساء الخميس الماضي، وفروا هاربين. وأكد مصدر أمني بمديرية أمن شمال سيناء، رفض ذكر اسمه، أن نحو 70 أسرة مسيحية غادرت العريش أمس واليوم على 3 دفعات، حيث غادرت 50 أسرة يوم الجمعة و9 أسر صباح السبت ومساء اليوم غادرت 11 أسرة أخرى إلى مقر الكنيسة الإنجيلية بالإسماعيلية بإجمالي 70 أسرة إلى الإسماعيلية. وأشار المصدر إلى مغادرة نحو 50 أسرة أخرى إلى عدة محافظات ومنها الإسكندرية والقاهرة والصعيد، ومغادرة نحو ألف مواطن لمدينة العريش، بصورة فردية إلى محافظات أخرى. وفرضت قوات الأمن كردونات أمنية حول المناطق التي تقيم بها أسر مسيحية بأحياء المساعيد والسمران وضاحية السلام والزهور والعبور، وأبدت تعليمات لأفراد الأسر المسيحية بعدم الخروج من المنازل بصفة مؤقتة حرصًا على حياتهم. ونشرت مديرية أمن شمال سيناء العشرات من التشكيلات القتالية بمحيط الكنائس بإحياء المساعيد ووسط مدينة العريش وحي ضاحية السلام، وأغلقت كافة الشوارع الفرعية المؤدية إليها، كما غيرت مسارات السيارات لشوارع أخرى.</t>
  </si>
  <si>
    <t>http://www.masralarabia.com/%D8%AA%D9%82%D8%A7%D8%B1%D9%8A%D8%B1-%D9%88%D8%AA%D8%AD%D9%82%D9%8A%D9%82%D8%A7%D8%AA/1372110-120-%D8%A3%D8%B3%D8%B1%D8%A9-%D9%85%D8%B3%D9%8A%D8%AD%D9%8A%D8%A9-%D8%AA%D8%BA%D8%A7%D8%AF%D8%B1-%D8%A7%D9%84%D8%B9%D8%B1%D9%8A%D8%B4-%D9%88%D8%A7%D9%84%D8%A2%D9%85%D9%86-%D9%8A%D9%86%D8%AA%D8%B4%D8%B1-%D8%AD%D9%88%D9%84-%D9%85%D9%86%D8%A7%D8%B2%D9%84-%D8%A7%D9%84%D9%85%D8%B3%D8%AD%D9%8A%D9%8A%D9%86-%D9%88%D8%A7%D9%84%D9%83%D9%86%D8%A7%D8%A6%D8%B3</t>
  </si>
  <si>
    <t>https://www.youm7.com/story/2017/2/25/%D8%A8%D8%A7%D9%84%D8%B5%D9%88%D8%B1-%D8%A7%D9%84%D8%A5%D8%B3%D9%85%D8%A7%D8%B9%D9%8A%D9%84%D9%8A%D8%A9-%D8%AA%D8%AD%D8%AA%D8%B6%D9%86-%D8%A3%D9%82%D8%A8%D8%A7%D8%B7-%D8%A7%D9%84%D8%B9%D8%B1%D9%8A%D8%B4-%D8%A7%D8%B3%D8%AA%D9%82%D8%A8%D8%A7%D9%84-38-%D8%A3%D8%B3%D8%B1%D8%A9-%D9%85%D8%B3%D9%8A%D8%AD%D9%8A%D8%A9-%D8%A8%D8%B9%D8%AF/3117474</t>
  </si>
  <si>
    <t>شهر فبراير من عام 2017</t>
  </si>
  <si>
    <t>أحداث العنف الطائفي - الإسكندرية شهر فبراير من عام 2017</t>
  </si>
  <si>
    <t>أربعة مصانع مملوكة للأقباط تتعرض للحرق في الإسكندرية</t>
  </si>
  <si>
    <t>أحرقت أربعة مصانع مملوكة لأشخاص قبطية في الإسكندرية</t>
  </si>
  <si>
    <t>حرق أربعة مصانع مملوكة للأقباط</t>
  </si>
  <si>
    <t>سجلت الكاميرات الأمنية شخصين اقتحاما أحد المصانع التي احترقت كان قد زاره الأسبوع الماضي</t>
  </si>
  <si>
    <t>في فبراير 2017 أحرقت أربعة مصانع مملوكة لأشخاص قبطية في الإسكندرية، سجلت الكاميرات الأمنية شخصين اقتحاما أحد المصانع التي احترقت كان قد زاره الأسبوع الماضي</t>
  </si>
  <si>
    <t>http://www.dotmsr.com/details/%D9%81%D9%8A%D8
%AF%D9%8A%D9%88-
%D8%AA%D9%81%D8%A7
%D8%B5%D9%8A%D9%84-
%D8%AD%D8%B1%D9%82-
%D9%85%D8%B5%D8%A7
%D9%86%D8%B9-
%D9%84%D9%84%D8%A3
%D9%82%D8%A8%D8%A7
%D8%B7-
%D8%A8%D8%A7%D9%84
%D8%A5%D8%B3%D9%83
%D9%86%D8%AF%D8%B1
%D9%8A%D8%A9-
%D8%B9%D9%84%D9%89-
%D9%8A%D8%AF-
%D8%A5%D8%B1%D9%87
%D8%A7%D8%A8%D9%8A
%D9%8A%D9%86</t>
  </si>
  <si>
    <t>أحداث العنف الطائفي - شمال سيناء - العريش أول ٢٠١٧/٠٣/٠١</t>
  </si>
  <si>
    <t>تصفية مواطن قبطي بشمال سيناء</t>
  </si>
  <si>
    <t>قبطي شمال سيناء</t>
  </si>
  <si>
    <t>المساعيد - حي الشوربجي</t>
  </si>
  <si>
    <t>أحداث العنف الطائفي - شمال سيناء - العريش ثالث - المساعيد - حي الشوربجي ٢٠١٧/٠٣/٠٤</t>
  </si>
  <si>
    <t>أشعل مجهولون النيران في منزل منير ملك</t>
  </si>
  <si>
    <t>زجاجات مولوتوف - طلق ناري حي</t>
  </si>
  <si>
    <t>منير ملك</t>
  </si>
  <si>
    <t>حرق منزل منير ملك</t>
  </si>
  <si>
    <t>هاجرت الأسرة المنزل الذي تم حرقه قبل الحادث</t>
  </si>
  <si>
    <t>بتاريخ 4 مارس 2017، أشعل مجهولون النيران في منزل منير ملك، في حي الشوربجي بالمساعيد، وكان المنزل خاليًاً من السكان، فقد هاجرت الأسرة التي تقيم فيه قبل الحادث</t>
  </si>
  <si>
    <t>أحداث العنف الطائفي - شمال سيناء - رفح - حي الصفا ٢٠١٧/٠٣/١٢</t>
  </si>
  <si>
    <t>أشعل مجهولون النيران في منازل مملوكة للأقباط بعد نهبها</t>
  </si>
  <si>
    <t>حرق منازل 3 أقباط (منزل عدلي سليمان - منزل جمال عدلي - منزل ابن جمال عدلي)</t>
  </si>
  <si>
    <t>كانت المنازل مهجورة وقد تم نهبها قبل حرقها</t>
  </si>
  <si>
    <t>12مارس 2017، تعرض عدد من منازل الأقباط بالعريش التي تركها أصحاب خوفًاً على حياتهم لعمليات سرقة ونهب، حيث تم نهب ثلاثة منازل بحي الصفا بالعريش ملك عدلي سليمان وجمال عدلي ومنزل ابنه. وقال عدلي سليمان إن جيرانه أبلغوه بأنهم فوجئوا بباب منزله مفتوحًاً وتم سرقة ما بداخل المنزل من أجهزة ومتعلقات، وأضاف أنه ذهب غلى قسم شرطة الإسماعيلية وقام بتحرير محضر لإثبات الواقعة. وتكرر نفس الأمر، مع جمال عدلي عامل بكنيسة مار جرجس بالعريش، حيث تلقى اتصالًاً من جيرانه يفيد اقتحامه وسرقة ما فيه.</t>
  </si>
  <si>
    <t>نجع المهيدات</t>
  </si>
  <si>
    <t>أحداث العنف الطائفي - الأقصر - الطود - نجع المهيدات ٢٠١٧/٠٣/٢٤</t>
  </si>
  <si>
    <t>فتنة المهيدات تشتعل بالأقصر</t>
  </si>
  <si>
    <t>المطالبة بتسليم فتاة قبطية أعلنت إسلامها تدعى (أميرة جرجس خليل، طالبة بالصف الثالث الثانوي، 17 عام) وتزوجت من (إبراهيم محمد أحمد نور، 19 عام) على حسب إدعاءه</t>
  </si>
  <si>
    <t>2000 من مسلمي قرى (العديسات - ام غرباب - العديسات بحرى - نجع خميس - الندافين - الجبيل - الشغب - نجع علوان)</t>
  </si>
  <si>
    <t>أقباط عزبة النصارى</t>
  </si>
  <si>
    <t>من الشرطة: علاء محمد أمين، مجند، كدمات متفرقة بالجسم - يحيى عبد الرازق جابر، مجند، 20 عام، كسر بالكاحل الايسر - أمين شعبان كمال، مجند، 19 عام، كدمات متفرقة بالجسم - أحمد جلال رجب، مجند، 20 عام، كسر بالساق الايسر - إبراهيم عمر إبراهيم، مجند، 22 عام، كدمات متفرقة بالجسم - عمرو فرحات، ضابط، 40 عام، اختناق بالتنفس - أحمد حساني محمد، ضابط، 32 عام، كدمات متفرقة بالجسم</t>
  </si>
  <si>
    <t>تكسير زجاج بعض منازل الأقباط</t>
  </si>
  <si>
    <t>وزارة الداخلية - وفد من رجال الدين الإسلامي والمسيحي ببيت العائلة المصرية</t>
  </si>
  <si>
    <t>بتاريخ 26/3/2017 أمرت نيابة مركز الأقصر بحبس 9 متهمين 15 يوما على ذمة التحقيقات فيما أخلت سبيل 3 آخرين</t>
  </si>
  <si>
    <t>إثارة الشغب - التظاهر دون إذن مسبق - مقاومة السلطات</t>
  </si>
  <si>
    <t>تم نقل المصابين إلى المستشفى الدولي بالأقصر</t>
  </si>
  <si>
    <t>تمكنت قوات الشرطة من إلقاء القبض على 8 من مثيرة الفتنة فى نجع المهيدات التابع لقرية العديسات مركز الطود اليوم. فيما أصيب 7 من قوات الأمن أثناء اشتباكهم مع المتظاهرين المسلمين بالقرية والذين حاصروا منازل الأقباط ورشقوها بالحجارة كما رشقوا سيارات الشرطة. الأمر الذى أسفر عن تكسير زجاج بعضها. جاء ذلك خلال تقرير أصدرته منظمة الاتحاد المصرى لحقوق الإنسان فى الأقصر. الذى أكد على حشد المئات من مسلمى العديسات وقرى مجاورة لها مثل: قرية ام غرباب، العديسات بحرى، نجع خميس، الندافين، الجبيل، الشغب ونجع علوان. عقب انتهاء صلاة الجمعة وخروجهم من المساجد. وتجمهروا محاصرين منازل عزبة النصارى ورشقوها بالحجارة مرددين هتافات مطالبة بتسليمهم فتاة قبطية تدعى أميرة جرجس خليل. وعندما تصدت الشرطة لهم، اشتبكوا معها راشقين سيارتها بالحجارة. الأمر الذى أجبر قوات الأمن على تفريقهم باستخدام الغاز المسيل للدموع.وأكد التقرير أن القرية مازالت تشهد أجواء ساخنة خاصة مع استمرار تجمهر العشرات من المسلمين فى الشوارع وعلى الكبارى وفوق أسطح المنازل، يحتجزوا الأقباط داخل منازلهم منتظرين اللحظة المناسبة للفتك بهم. بزعم تحرير أميرة جرجس. فيما قام بعضهم بجمع جذوع الأشجار لقطع الطرق بها، ليحولوا دون وصول الأمن لانقاذ المسيحيين. واستنكر التقرير ما تردد عن عقد جلسة عرفية بين عم الفتاة القبطية وبعض الشيوخ وأعضاء مجلس الشعب، ومقابلة أولئك مع الفتاة لسؤالها عن مدى صحة ما اشاعه الشاب إبراهيم محمد عن علاقته بها.وهو ما يعد تعدى صارخ على القانون. المزيد فى نص التقرير:مسلسل اضطهاد الأقباط مازال مستمر وبشكل ممنهج الوضع متردى في قرية المهيدات – قرية العديسات قبلي – بمحافظة الاقصر الاقصر 24/3/3017 تقرير من منظمة الاتحاد المصري لحقوق الانسان بمحافظة الاقصر وجنوب الصعيد تم حشد مجموعات من القرى المجاورة تتراوح حوالى الفين مواطن من القرى المجاورة مثل (( قرية ام غرباب ؛؛العديسات بحرى ،،نجع خميس ؛؛الندافين ؛؛الجبيل ؛؛والشغب ،، نجع علوان ؛؛))اثنا صلاة الجمعة وبعد الصلاة واثنا خروج المصلين تم حشد المتشددين والشباب حول عزبة النصارى بالقرية وبداء الاعتداء على رجال الشرطة المتواجدين أمام البوابة وبداء بألقاء الحجارة على القوة المتواجدة وتم الرد من رجال الشرطة بإطلاق القنابل المسيلة للدموع واستخدام الدروع والعصى واسفر ذلك على اتلاف وتكسير زجاج عربات الشرطة وتكسير فوانيس عربة اسعاف كانت متواجدة في موقع الاشتباك وتصدى لهم رجال الشرطة وفرا هاربين للخلف وعند مطاردهم تم قطع الطرق على عربات الشرطة بواسطة كسر جزوع الاشجار ووضعها بعرض الشارع وصعود الشباب فوف اسطح المنازل واللقاء الحجارة على عربات الشرطة والافراد والضباط وتم اصابة كل من :- 1 – علاء محمد أمين مجند بكدمات متفرقة بالجسم 2 – يحيى عبد الرازق جابر مجند السن20 عام كسر بالكاحل الايسر 3 – أمين شعبان كمال مجند السن 19 عام كدمات متفرقة بالجسم 4 – أحمد جلال رجب مجند السن 20 عام كسر بالساق الايسر 5 – أبراهيم عمر أبراهيم مجند السن 22 عام كدمات متفرقة بالجسم 6 – عمرو فرحات ضابط السن 40 عام اختناق بالتنفس 7 – أحمد حساني محمد ضابط السن 32 عام كدمات متفرقة بالجسم وتم نقل المصابين الى المستشفى الدولي بالأقصر منهم من تلقى الاسعافات وتم خروج بعض منهم واما الاصابات والكسور مازا لات متواجدة بالمستشفى لعمل اللازم وتم اسعاف اربعة من المجندين في عربات الاسعاف داخل الموقع والشرطة القت القبض على ثمانية افراد من المجموعات التي هاجمت وتعدت على الشرطة وتم ترحيلهم الى مركز الشرطة لعرضهم على النيابة العامة ومازال التجمهر موجود من القرية والقرى المجاورة ويوجد متشددين متواجد ين على الكباري والنواصي واعلى اسطح المنازل ومنتظرين الوقت المناسب لمهاجمة الشرطة مرة اخرى تمهيدا لدخولهم بوابة النصارى والحشد مستمر والتحريض مستمر على شبكة التواصل الاجتماعي ودعاوى على الفيس بوك لتحرير اميرة جرجس خليل من الحبس كما يتواجد في مخيلتهم والتحريض مستمر وذلك يشعل نار الفتنة الطائفية ومن الغريب ان مدير امن الاقصر ومحافظ الاقصر يوافوا على جلسات عرفية بين عم ووالد الفتاة وبعض اعضا مجلس الشعب والشيوخ وطالبوا ان يقابلوا الفتاة / أمير جرجس خليل لمجرد ادعاء من المواطن / أبراهيم محمد أحمد الذى يدعى ان الفتاة مسلمة وذلك بدون أي اثبات او دليل او شهود ومن المعروف ان التي تشهر إسلامها يستخرج لها شهادة بذلك وبذلك نحن الان في دولة المجالس العرفية وليس دولة قانون او دولة مؤسسات كما ندعى 000وان تلك المتشددين يحرجوا الدولة ويحرجوا القيادات الامنية 00وماذنب الضباط والمجندين ؟؟ تعرضوا للإصابات البالغة ؟؟ كما اوضح لسيادتكم بانة يوجد مواطنين مصرين أقباط محتجزين داخل منازلهم ويغلقون الشبابيك والابواب والمناور ومحبوسين داخل منازلهم مثل الجرزان ومنتظرين في أي لحظة ان يتم الهجوم عليهم من الخارج واطفالهم ونسائهم وكبار السن في حالة فزع وهلع وخوف (وهم مسلمين امرهم لله سبحانه وتعالى ) ويقلوا وقوع البلاء احسن من انتظاره حكمتك يأرب ولليوم الثاني على التوالي يتركون زرعهم وحيواناتهم بدون اكل او شرب</t>
  </si>
  <si>
    <t>https://www.light-dark.net/t970341</t>
  </si>
  <si>
    <t>https://www.light-dark.net/t971058</t>
  </si>
  <si>
    <t>https://www.masrawy.com/news/news_regions/details/2017/3/31/1052931/%D8%AC%D9%87%D9%88%D8%AF-%D8%B4%D8%B9%D8%A8%D9%8A%D8%A9-%D8%AA%D9%86%D9%87%D9%8A-%D8%A3%D8%B2%D9%85%D8%A9-%D9%82%D8%B1%D9%8A%D8%A9-%D8%A7%D9%84%D9%85%D9%87%D9%8A%D8%AF%D8%A7%D8%AA-%D9%81%D9%8A-%D8%A7%D9%84%D8%A3%D9%82%D8%B5%D8%B1</t>
  </si>
  <si>
    <t>علي مبارك - بجوار كنيسة مارجرجس</t>
  </si>
  <si>
    <t>أحداث العنف الطائفي - الغربية - طنطا ثان - علي مبارك - بجوار كنيسة مارجرجس ٢٠١٧/٠٣/٢٩</t>
  </si>
  <si>
    <t>تفكيك قنبلة داخل كنيسة مارجرجس بطنطا</t>
  </si>
  <si>
    <t>تفكيك قنبلة أمام كنيسة مارجرجس</t>
  </si>
  <si>
    <t>تفكيك القنبلة</t>
  </si>
  <si>
    <t>عثر أهالي شارع على مبارك بحي أول طنطا على جسم غريب أمام كنيسة مارجرجس، ما أدى إلى حالة من الذعر بين المواطنين. وتلقت الأجهزة الأمنية بالمحافظة، إخطارًا بالعثور على القنبلة داخل مبنى الكنيسة، وتم غلق الشارع من الجانبين، وتمكن خبراء المفرقعات والحماية المدنية من تفكيكها، وإبطال مفعولها، دون خسائر بشرية أو مادية.</t>
  </si>
  <si>
    <t>http://www.egyptindependent.com//news/terrorists-previously-attempted-attack-tanta-church</t>
  </si>
  <si>
    <t>https://www.elnabaa.net/638075</t>
  </si>
  <si>
    <t>شارع طلعت حرب</t>
  </si>
  <si>
    <t>أحداث العنف الطائفي - القاهرة - عابدين - شارع طلعت حرب ٢٠١٧/٠٤/٠٩</t>
  </si>
  <si>
    <t>انفجار كنيسة بالقرب من شارع طلعت حرب في منطقة وسط القاهرة</t>
  </si>
  <si>
    <t>البيطاش - محيط كنيسة الدبانة</t>
  </si>
  <si>
    <t>أحداث العنف الطائفي - الإسكندرية - الدخيلة - البيطاش - محيط كنيسة الدبانة ٢٠١٧/٠٤/٠٩</t>
  </si>
  <si>
    <t>انفجار هز محيط كنيسة الدبانة بمحافظة الإسكندرية</t>
  </si>
  <si>
    <t>العطارين</t>
  </si>
  <si>
    <t>العطارين - ش النبي دانيال - الكنيسة المرقسية</t>
  </si>
  <si>
    <t>أحداث العنف الطائفي - الإسكندرية - العطارين - العطارين - ش النبي دانيال - الكنيسة المرقسية ٢٠١٧/٠٤/٠٩</t>
  </si>
  <si>
    <t>تفجير كاتدرائية القديس مرقس بالإسكندرية</t>
  </si>
  <si>
    <t>استهداف الكنيسة المرقسية في الإسكندرية بتفجير</t>
  </si>
  <si>
    <t>من الشرطة: نجوى الحجار، عميد - عماد الركايبى، رائد - محمد رفعت، رائد - أحمد إبراهيم، أمين شرطة</t>
  </si>
  <si>
    <t>ANTA, Egypt — Rattling a country already wrestling with a faltering economy and deepening political malaise, two suicide bombings that killed 44 people at Coptic churches in Egypt on Palm Sunday raised the specter of increased sectarian bloodshed led by Islamic State militants. The attacks constituted one of the deadliest days of violence against Christians in Egypt in decades and presented a challenge to the authority of the country’s leader, President Abdel Fattah el-Sisi, who promptly declared a three-month state of emergency. Security is the central promise of Mr. Sisi, a strongman leader who returned on Friday from a triumphant visit to the United States, where President Trump hailed him as a bulwark against Islamist violence. Mr. Trump made it clear that he was willing to overlook the record of mass detention, torture and extrajudicial killings during Mr. Sisi’s rule in favor of his ability to combat the Islamic State and defend minority Christians. On Sunday, Mr. Sisi found himself back on the defensive, deploying troops to protect churches across the country weeks before a planned visit by Pope Francis. Mr. Sisi rushed to assure Christians, who have traditionally been among his most vocal supporters and now fear that he cannot protect them against extremistsI won’t say those who fell are Christian or Muslim, Mr. Sisi said in a speech shown on state television on Sunday night. I will say that they’re Egyptian. One attack on Sunday struck at St. Mark’s Cathedral, the seat of the Coptic Church in Alexandria, where the bomber blew himself up at the church gates as the Coptic patriarch, Pope Tawadros II, led a Palm Sunday service inside. The other struck in the Nile Delta city of Tanta, where the attacker slipped past security to the front pews of the church and blew himself up, turning a religious celebration of joy into a ghastly scene of bloodshed and death. The Islamic State, which claimed responsibility for the attacks through its Aamaq news agency, signaled in December its intention to step up attacks on Christians when a suicide bombing at a major Cairo church killed at least 28 people. In February, hundreds of Christians fled their homes in north Sinai after a concerted campaign of assassination and intimidation in the area. Although Mr. Sisi had already stepped up security at churches, Sunday’s bloodshed underscores the difficulty of stopping suicide attacks. More starkly, it highlighted the failure of Egypt’s powerful intelligence agencies to anticipate a coordinated wave of devastating attacks. The explosion in Tanta, about 50 miles north of Cairo, occurred at St. George’s church, where the authorities had already sealed the main door to prevent attacks. The bomber managed to slip past security measures, including a metal detector, at one of the side doors, and blew himself up near the altar. At least 27 people were killed and 78 others injured, officials said. Children, their parents and deacons — lay Christians who help with the service — accounted for many of the dead. Hours later, victims’ relatives stood silently outside the city morgue, waiting to identify and collect the remains of their loved ones. The Rev. Daniel Maher, a priest who had been leading the Mass, was still wearing his bloodstained white vestments. The priest said he had not been harmed in the attack, but he lost his son, Bishoy, who was to get married later this year. What can I say? Thank God, he said in a cracking voice. Next to the priest, a young woman sat on the sidewalk, sobbing as a group of women tried to comfort her. God, what did he do to deserve this? she asked, bemoaning the loss of her own loved one. The second attack occurred just over two hours later in the coastal city of Alexandria, where a suicide bomber tried to enter St. Mark’s Cathedral. Image Blood-covered pews inside St. George’s. The bomber slipped past security measures and blew himself up near the altar. Blood-covered pews inside St. George’s. The bomber slipped past security measures and blew himself up near the altar.Credit...Agence France-Presse — Getty Images Surveillance footage, later aired on a private Egyptian television channel, showed a man wearing a bulky jacket being directed into a metal detector at the church gates, where he paused to be searched by a police officer. A moment later, a giant blast rang out. At least 17 people were killed, including a district police chief and a police officer, and an additional 48 were wounded, according to the Health Ministry. Pope Tawadros, who is due to meet with Pope Francis during his visit to Egypt at the end of this month, was not injured in the blast. He later issued a statement saying that these acts will not harm the unity and cohesion of the people. Christians make up about 10 percent of Egypt’s 90 million people, who are mostly Sunni Muslim, and have long complained of discrimination and sporadic violence at the hands of extremists. Christian leaders were vocal supporters of Mr. Sisi after he came to power in 2013 when the military ousted the elected president, Mohamed Morsi of the Muslim Brotherhood. Many Christians see Mr. Sisi as their defender, but Sunday’s events underscored how difficult it is for him to deliver on that promise, and raised pressing questions about security arrangements for Pope Francis’ visit on April 28 and 29. As forensics specialists combed through bloodstained wreckage at the site of the two church bombings, security officials found and defused explosive devices at other locations in Alexandria and Tanta, the state news media reported. Two devices were found at the Sidi Abdel Rahim Mosque in Tanta, home to one of the most famous Sufi Muslim shrines in the city, and another was found at the Collège St. Marc, an all-boys school in downtown Alexandria. Image Hany Georgie Salamah, who was injured in the bombing at St. George’s, at a hospital in Tanta. The attacks constituted one of the deadliest days of violence against Christians in Egypt in decades. Hany Georgie Salamah, who was injured in the bombing at St. George’s, at a hospital in Tanta. The attacks constituted one of the deadliest days of violence against Christians in Egypt in decades.Credit...Nariman El-Mofty/Associated Press Hours later, Mr. Sisi convened a meeting of the National Defense Council, which includes the prime minister and commanders of the Egyptian armed forces, in response to the bombings. He then declared a three-month state of emergency, though it was not immediately clear what extra powers he required, given that his government enjoys largely unfettered powers, has already imprisoned or exiled thousands of political opponents, and oversees a Parliament that is dominated by his supporters. In his televised speech, Mr. Sisi indicated that news media coverage of attacks that embarrass his authority could be restricted. The media discourse has to be responsible, he said. It’s not acceptable to have the incident aired repeatedly on television stations all day. Egyptians are used to such moves. The country was officially under a state of emergency for all of Hosni Mubarak’s 30-year rule, and again for three months in 2013. When Pope Francis arrives in Egypt, he will find a country where the Islamic State is intent on driving a wedge between Islam and Christianity. The pontiff offered his condolences to the Copts and all Egyptians, and in his statement from Rome he referred to the Coptic patriarch as his brother. Francis’ scheduled visit to Egypt has been billed as the latest step in a long-running effort to forge stronger ties between the Roman Catholic Church and Muslim leaders. Image Mourners at St. George’s. Christians make up about 10 percent of Egypt’s 90 million people and have long complained of discrimination and sporadic violence at the hands of extremists. Mourners at St. George’s. Christians make up about 10 percent of Egypt’s 90 million people and have long complained of discrimination and sporadic violence at the hands of extremists.Credit...Mohamed Abd El Ghany/Reuters Relations became strained in 2011 when Francis’s predecessor, Pope Benedict XVI, denounced what he called a strategy of violence that has Christians as a target after a bombing at a church in Alexandria killed at least 23 people. Francis has sought to rebuild ties with Muslim clerics since becoming pope in 2013. And last year he welcomed to the Vatican Sheikh Ahmed el-Tayeb, the grand imam of Al Azhar, a 1,000-year-old mosque and university that is revered by Sunni Muslims In Egypt, the pontiff is to visit with Mr. Sisi; the leadership of the Coptic Orthodox Church; and the grand imam. The grand imam condemned Sunday’s attacks as a despicable terrorist bombing that targeted the lives of innocents. For many Christians, though, the attacks at the start of the Holy Week before Easter are a harbinger of worse to come. I think people will not only be too scared to be inside a church, they will be too scared to pass by one now, said Mina Mansy, a prominent Christian rights activist. This will continue to happen because the state is not interested in protecting Christians, or anyone else for that matter. The police’s only job is to crush political opponents. They don’t care about the real terrorists</t>
  </si>
  <si>
    <t>https://www.nytimes.com/2017/04/09/world/middleeast/explosion-egypt-coptic-christian-church.html</t>
  </si>
  <si>
    <t>https://www.youtube.com/watch?v=_-fOunpWslE</t>
  </si>
  <si>
    <t>العصافرة - كنيسة سانت كاترين</t>
  </si>
  <si>
    <t>أحداث العنف الطائفي - الإسكندرية - المنتزه أول - العصافرة - كنيسة سانت كاترين ٢٠١٧/٠٤/٠٩</t>
  </si>
  <si>
    <t>انفجار بكنيسة سانت كاترين بالإسكندرية</t>
  </si>
  <si>
    <t>ش النحاس - كنيسة مارجرجس</t>
  </si>
  <si>
    <t>أحداث العنف الطائفي - الغربية - طنطا أول - ش النحاس - كنيسة مارجرجس ٢٠١٧/٠٤/٠٩</t>
  </si>
  <si>
    <t>تفجير إرهابي استهدف كنيسة مارجرجس بطنطا</t>
  </si>
  <si>
    <t>استهداف كنيسة مارجرجس بطنطا بتفجير</t>
  </si>
  <si>
    <t>سامي فام جرجس - وليم نصيف يوسف - خيري كيرلس عطي منصور - مجدي سامي جرجس - فادي وليم إبراهيم - بيشوي مدحت ماهر - عادل اسعد - رؤوف صليب - عادل سليمان - شادي كمال - فخري لطيف - سليمان سليم سليمان - مينا نعيم - سليمان ايوب عوض الله - ماهر فؤاد  - بيشوي نادي شنودة - سعد ذكي بدوي - مايكل سمير - ميشيل عبدالملك إبراهيم - انور اسكندر حنا - صموئيل جورج - مايكل نبيل راغب</t>
  </si>
  <si>
    <t>شهدت كنيسة مارجرجس بمدينة طنطا بمحافظة الغربية انفجار عبوة ناسفة زرعت أسفل منصة الواعظ، وضعها انتحاري داخل قاعة الكنيسة في الساعة التاسعة صباحًا أثناء وأداء صلاة السعف. وأسفر الحادث عن مصرع 30 قتيلا وإصابة 75 مصابًا من رواد الكنيسة تم نقلهم لمستشفيات المنشاوي العام والجامعة، حسبما أكّدت المصادر الطبية والأمنية بالغربية. وأكدت مصادر أمنية أن العملية الإرهابية نفذها هجومي انتحاري كان يجلس في الصف الثاني داخل قاعة أداء الصلاة وجارٍ تحديد هويته بعدما قام رجالي المعمل الجنائي، والبحث برفع آثار الانفجار، وأشلاء الضحايا من داخل القاعة. وأشارت المصادر إلى أنّ الانتحاري كان يجلس بالقرب من صفوف الشماسين مما تسبب في مصرع 9 منهم من بين الضحايا. وكشف شهود عيان أن شخصًا يتراوح عمره بين 30 و35 عامًا كان يرتدي جاكت بني اللون وكرفاتة وحذاء أسود تقدم من الخلف حتى الصف الأول في الكنيسة وفور وصوله ضغط على الحزام الناسف مفجرا نفسه.. وكشف مصدر أمني بمديرية أمن الغربية أنه تم التحفظ على رأس أحد الأشخاص داخل كنيسة مارجرجس بطنطا يشتبه أنها للانتحارى المتورط في تفجيرها. وشهد محيط الكنيسة محاولة اعتداء على اللواء أحمد ضيف صقر من قبل الأقباط، وأقارب الضحايا المتواجدين في الداخل أثناء زيارته للكنيسة لتفقد الموقع الانفجار وتم حجزه داخل إحدى القاعات لأكثر من 60 دقيقة حتى هدوء المواطنين.</t>
  </si>
  <si>
    <t>https://www.youm7.com/story/2017/4/9/%D8%A8%D8%A7%D9%84%D8%B5%D9%88%D8%B1-%D8%A7%D9%84%D9%85%D8%B3%D9%84%D9%85%D9%88%D9%86-%D9%88%D8%A7%D9%84%D8%A3%D9%82%D8%A8%D8%A7%D8%B7-%D9%8A%D8%B6%D9%8A%D8%A6%D9%88%D9%86-%D8%A7%D9%84%D8%B4%D9%85%D9%88%D8%B9-%D9%81%D9%89-%D9%88%D8%AF%D8%A7%D8%B9-%D8%B4%D9%87%D8%AF%D8%A7%D8%A1-%D8%B7%D9%86%D8%B7%D8%A7-%D9%85%D8%AE%D8%B2%D9%86/3183403</t>
  </si>
  <si>
    <t>http://www.masralarabia.com/%D8%AA%D9%82%D8%A7%D8%B1%D9%8A%D8%B1-%D9%88%D8%AA%D8%AD%D9%82%D9%8A%D9%82%D8%A7%D8%AA/1401421-%D8%A8%D8%A7%D9%84%D8%AA%D9%81%D8%A7%D8%B5%D9%8A%D9%84-%D9%85%D8%B5%D8%B1%D8%B9-26-%D9%88%D8%A7%D8%B5%D8%A7%D8%A8%D8%A9-75-%D9%81%D9%8A-%D8%A7%D9%86%D9%81%D8%AC%D8%A7%D8%B1-%D8%A7%D8%B1%D9%87%D8%A7%D8%A8%D9%8A-%D8%A8%D9%83%D9%86%D9%8A%D8%B3%D8%A9-%D9%85%D8%A7%D8%B1-%D8%AC%D8%B1%D8%AC%D8%B3-%D9%81%D9%8A-%D8%A7%D8%AD%D8%AF-%D8%A7%D9%84%D8%B3%D8%B9%D9%81%E2%80%8E</t>
  </si>
  <si>
    <t>https://www.elbalad.news/2709838</t>
  </si>
  <si>
    <t>http://gate.ahram.org.eg/News/1432352.aspx</t>
  </si>
  <si>
    <t>كنيسة مريم العذراء</t>
  </si>
  <si>
    <t>تفكيك قنبلة</t>
  </si>
  <si>
    <t>أحداث العنف الطائفي - القاهرة - شبرا مصر - كنيسة مريم العذراء ٢٠١٧/٠٤/١٢</t>
  </si>
  <si>
    <t>تفكيك قنبلة أمام كنيسة في شبرا</t>
  </si>
  <si>
    <t>العثور على قنبلة داخل حقيبة سوداء في كنيسة مريم العذراء وتفكيكها في شبرا مصر</t>
  </si>
  <si>
    <t>في 12 أبريل 2017 تم العثور على قنبلة وتفكيكها في كنيسة مريم العذراء في شبرا في القاهرة تم العثور على القنبلة في حقيبة سوداء في الكنيسة</t>
  </si>
  <si>
    <t>http://www.dostor.org/1365847</t>
  </si>
  <si>
    <t>http://www.copts-united.com/Article.php?I=3001&amp;A=317971</t>
  </si>
  <si>
    <t>أحداث العنف الطائفي - المنيا - سمالوط - قرية كوم اللوفي ٢٠١٧/٠٤/١٣</t>
  </si>
  <si>
    <t>الهجوم على منزل يتم فيه الصلاة في كوم اللوفي بالمنيا</t>
  </si>
  <si>
    <t>هجوم قرية كوم اللوفي على نزل كان قد أذن للصلاة بأقباط قرية كوم اللوفي فيه</t>
  </si>
  <si>
    <t>حرق من 4 إلى 7 منازل مملوكة للأقباط</t>
  </si>
  <si>
    <t>كما ذكر في مقال في 14 يونيو 2017 أن تم احتجاز اثنين على الأقل من الرجال للاشتباه في أنهم أحرقوا سبعة منازل وهذا ما يوضح أن ما تم حرقه هو سبعة منازل وليس أربعة كما تم الإبلاغ عنها سابقا</t>
  </si>
  <si>
    <t>في 13 أبريل 2017 اندلعت اشتباكات طائفية في قرية كوم اللوفي بسمالوط، ما حدث أن مسيحيي القرية قد أذن لهم بالصلاة في أحد المنازل في القرية وعندما وقف العديد من المصلين خارج المنزل للصلاة هاجم العديد من الجيران المسلمين المنزل ورموا الحجارة عليه، وتقول تقارير ان الاشتباكات خلفت أربعة جرحى مسيحيين وأربعة منازل محترقة، كما ذكر في مقال في 14 يونيو 2017 أن تم احتجاز اثنين على الأقل من الرجال للاشتباه في أنهم أحرقوا سبعة منازل وهذا ما يوضح أن ما تم حرقه هو سبعة منازل وليس أربعة كما تم الإبلاغ عنها سابقا</t>
  </si>
  <si>
    <t>http://www.madamasr.com/ar/2017/04/14/feature/%D8%B3%D9%8A%D8%A7%D8%B3%D8%A9/%D9%81%D9%8A-%D8%A3%D8%B3%D8%A8%D9%88%D8%B9-%D8%A7%D9%84%D8%A2%D9%84%D8%A7%D9%85-%D8%A7%D9%84%D8%A7%D8%B9%D8%AA%D8%AF%D8%A7%D8%A1%D8%A7%D8%AA-%D8%A7%D9%84%D8%B7%D8%A7%D8%A6%D9%81%D9%8A%D8%A9-%D8%AA/</t>
  </si>
  <si>
    <t>https://www.facebook.com/LoversDr.Magdy/photos/a.282132481899921.65766.281523368627499/1303183433128149/?type=3&amp;theater</t>
  </si>
  <si>
    <t>قرية النويرة</t>
  </si>
  <si>
    <t>أحداث العنف الطائفي - بني سويف - إهناسيا - قرية النويرة ٢٠١٧/٠٤/١٤</t>
  </si>
  <si>
    <t>العثور على طالب مقتول كان عائد من الدروس الخصوصية</t>
  </si>
  <si>
    <t>قتل طفل قبطي عن طريق ذبحه أثناء عودته من دروسه ببني سويف</t>
  </si>
  <si>
    <t>جمال علام بشاي، 15 سنة</t>
  </si>
  <si>
    <t>جمال علام بشاي، 15 عام، توفى نتيجة الذبح فضلا عن كسور في الجمجمة</t>
  </si>
  <si>
    <t>في 14 أبريل 2017، كان جمال علام بشاي العودة إلى قريته النويرة بمركز إهناسيا بعد الانتهاء من الدروس الخصوصية في قرية قاي ببني سويف، عثر عليه بجروح كبيرة على عنقه (وصفته وسائل الاعلام المحلية بأنه ذبح) فضلا عن كسور في الجمجمة، ألقت الشرطة القبض على 15 من المشتبه بهم ولكن لم يتم التعرف على الجاني</t>
  </si>
  <si>
    <t>http://www.almasryalyoum.com/news/details/1118565</t>
  </si>
  <si>
    <t>http://www.copts-united.com/English/Details.php?I=1907&amp;A=30897</t>
  </si>
  <si>
    <t>سانت كاترين</t>
  </si>
  <si>
    <t>طريق سانت كاترين - نقطه تفتيش دير سانت كاترين</t>
  </si>
  <si>
    <t>أحداث العنف الطائفي - جنوب سيناء - سانت كاترين - طريق سانت كاترين - نقطه تفتيش دير سانت كاترين ٢٠١٧/٠٤/١٨</t>
  </si>
  <si>
    <t>الهجوم علي نقطة تفتيش دير سانت كاترين بسيناء</t>
  </si>
  <si>
    <t>الهجوم المسلح علي نقطة تفتيش دير سانت كاترين بسيناء</t>
  </si>
  <si>
    <t>في 19 أبريل 2017، هوجمت نقطة تفتيش بالقرب من دير سانت كاترين في جنوب سيناء من قبل محسوبون على تنظيم الدولة الإسلامية، نظرا لموقع نقطة التفتيش والأهمية التاريخية والدينية في الدير. وجاء الهجوم بعد وقت قصير من تفجيرات الشعانين</t>
  </si>
  <si>
    <t>http://www.madamasr.com/en/2017/04/19/news/u/islamic-state-claims-responsibility-for-attack-near-st-catherine-monastery/</t>
  </si>
  <si>
    <t>http://www.aljazeera.com/news/2017/05/egypt-gunmen-attack-bus-carrying-coptic-christians-170526100440001.html</t>
  </si>
  <si>
    <t>أحداث العنف الطائفي - القاهرة ٢٠١٧/٠٤/٢١</t>
  </si>
  <si>
    <t>هجوم جار مسلم على جاره المسيحي بسكين واتهامه بالكفر</t>
  </si>
  <si>
    <t>جار ميخائيل عيد المسلم</t>
  </si>
  <si>
    <t>ميخائيل عيد</t>
  </si>
  <si>
    <t>في 21 أبريل 2017، أفاد رجل قبطي يدعى ميخائيل عيد أن جاره هاجمه وحاول قتله بسكين لكونه كافر</t>
  </si>
  <si>
    <t>http://www.copts-united.com/Article.php?I=2973&amp;A=313713</t>
  </si>
  <si>
    <t>http://www.christian-dogma.com/t1309912-
%D8%AA%D9%81%D8%A7
%D8%B5%D9%8A%D9%84-
%D8%A5%D8%AE%D8%AA
%D9%81%D8%A7%D8%A1-
%D8%A7%D9%84%D9%81
%D8%AA%D8%A7%D9%87-
%D8%A7%D9%84%D9%82
%D8%A8%D8%B7%D9%8A
%D8%A9-
%D8%B3%D9%88%D8%B2
%D8%A7%D9%86-
%D8%A3%D8%B4%D8%B1
%D9%81-
%D9%85%D9%86-
%D8%B9%D8%B2%D8%A8
%D8%A9-
%D8%A7%D9%84%D9%86
%D8%AE%D9%84</t>
  </si>
  <si>
    <t>العريش - عاطف السادات</t>
  </si>
  <si>
    <t>أحداث العنف الطائفي - شمال سيناء - العريش ثالث - العريش - عاطف السادات ٢٠١٧/٠٥/٠٦</t>
  </si>
  <si>
    <t>إطلاق النار علي قبطي بمحله بمدينة العريش بشمال سيناء</t>
  </si>
  <si>
    <t>استهداف قبطي بطلق ناري علي يد إرهابيين بمحله الخاص بالحلاقة بالعريش</t>
  </si>
  <si>
    <t>نبيل صابر، صاحب محل حلاقة</t>
  </si>
  <si>
    <t>في 6 مايو 2017 قتل نبيل صابر وهو حلاق قبطي بالرصاص في متجره في العريش وكان صابر قد فر من المدينة إلى الإسماعيلية مع مئات آخرين من الأقباط في فبراير الماضي بسبب استهداف الأقباط من قبل الدولة الإسلامية، ويقال إنه عاد إلى العريش لإنهاء بعض الأوراق الدراسية لابنه وقتل بينما كان في متجره الخاص بالحلاقة</t>
  </si>
  <si>
    <t>http://www.madamasr.com/en/2017/05/08/feature/politics/copt-returning-to-arish-killed-as-displaced-families-continue-to-suffer/</t>
  </si>
  <si>
    <t>أبرشية مريم العذراء</t>
  </si>
  <si>
    <t>أحداث العنف الطائفي - بني سويف - بندر بني سويف - أبرشية مريم العذراء ٢٠١٧/٠٥/١٦</t>
  </si>
  <si>
    <t>اختفاء نرمين ممدوح في بني سويف</t>
  </si>
  <si>
    <t>اختفاء فتاة من بني سويف أثناء ذهابها إلى الكنيسة في ظروف غامضة</t>
  </si>
  <si>
    <t>نرمين ممدوح</t>
  </si>
  <si>
    <t>الفتاة المختفية هي شقيقة عماد ممدوح الذي قتل في تبادل لإطلاق النار مع الإرهابيين في سيناء منذ سنة واحدة</t>
  </si>
  <si>
    <t>في 17 مايو 2017، نرمين ممدوح وهي فتاة مسيحية (شقيقة عماد ممدوح الذي قتل في تبادل لإطلاق النار مع الإرهابيين في سيناء منذ سنة واحدة) اختفت في ظروف غامضة في أثناء مشيها لأبرشية مريم العذراء في بني سويف، تم إبلاغ الشرطة ولا تزال القضية قيد التحقيق</t>
  </si>
  <si>
    <t>http://www.youm7.com/story/2017/5/21/%D8%A7%D8
%AE%D8%AA%D9%81%D8
%A7%D8%A1-
%D9%81%D8%AA%D8%A7
%D8%A9-
%D8%AC%D8%A7%D9%85
%D8%B9%D9%8A%D8%A9-
%D9%81%D9%89-
%D8%A8%D9%86%D9%89-
%D8%B3%D9%88%D9%8A
%D9%81-
%D9%88%D8%A7%D9%84
%D8%A3%D9%85%D9%86-
%D9%8A%D9%83%D8%AB
%D9%81-
%D8%AC%D9%87%D9%88
%D8%AF%D9%87-
%D9%84%D9%84%D8%A8
%D8%AD%D8%AB/3245220</t>
  </si>
  <si>
    <t>http://www.youm7.com/story/2017/6/15/%D8%B4%D9
%8A%D8%AE-
%D8%A7%D9%84%D8%A3
%D8%B2%D9%87%D8%B1-
%D8%B2%D9%88%D8%A7
%D8%AC-
%D8%A7%D9%84%D9%85
%D8%AA%D8%B9%D8%A9-
%D8%AD%D8%B1%D8%A7
%D9%85-
%D9%88%D9%85%D9%8E
%D9%86%D9%92-
%D9%8A%D9%81%D8%AA
%D9%89-
%D8%A8%D8%A5%D8%A8
%D8%A7%D8%AD%D8%AA
%D9%87-
%D8%AE%D8%A7%D8%A6
%D9%86-
%D9%84%D9%81%D9%82
%D9%87/3285635</t>
  </si>
  <si>
    <t>دير الأنبا صموئيل</t>
  </si>
  <si>
    <t>أحداث العنف الطائفي - المنيا - بندر المنيا - دير الأنبا صموئيل ٢٠١٧/٠٥/٢٦</t>
  </si>
  <si>
    <t>استهداف أتوبيس أقباط بدير الأنبا صموئيل</t>
  </si>
  <si>
    <t>أقباط بدير الأنبا صموئيل</t>
  </si>
  <si>
    <t>تصفية المتهم الرئيسي</t>
  </si>
  <si>
    <t>تم تصفية المتهم الرئيسي بالأحداث (عيد حسين عيد سليمان، مواليد 12/12/1988 شمال سيناء، يقيم قرية الكفاح/ مركز بدر/ محافظة البحيرة)</t>
  </si>
  <si>
    <t>الساعة التاسع صباحا ، أطفال ونساء ورجال داخل أتوبيس قادمين من عزبة حنا مركز الفشن ببني سويف يضحكون ويرتلون فارحين بزيارة ديرأنبا صموئيل المعترف ومعهم بعض الأقارب من مركز أسرة من الجيزة ، فى سيرهم داخل مدق الدير بعد مسافة 15 كيلو متر ، وإذا بمشهد مروع سيارات دفع رباعي بها مجموعه من الملثمين يحملون الأسلحة يطلقون النيران على الأتوبيس الذي يحمل 30 قبطيا ويجبروه على التوقف بعد سير 100 متر وتهشيم زجاجه . المشهد الثانى : يبدأ الارهاربيون فى إنزال الرجال من الأتوبيس الى حافة الطريق وسط الرمال بينما قام آخرون بإجبار النساء على خلع مصوغاتهم الذهبية ، واخذ النقود والمتعلقات ، ويعرض الإرهابيون على الأقباط إنكار المسيح أو الموت الرجال بكل بساطة قلب أقوياء يرفضون نحن مش هننكر مسيحنا والموت أفضل لنا ، ثم يبدأ إطلاق النيران على رؤؤس الرجال وصدورهم ليتساقطوا وسط صراخ النساء ثم يطلق الإرهابيون النيران على الباقية داخل الأتوبيس من نساء وأطفال ، بل تعمدوا ترك بعضهم أحياء ولكن مصابون . المشهد الثالث : تقف مجموعه أخرى من الإرهابين تحسبا لاى سيارات أخرى قادمة وإذا خلال إطلاق النيران على الأتوبيس تأتى سيارة ربع نقل تحمل أقباط عمال من قرية دير الجرنوس مركز مغاغة بالمنيا ، وخلفهم ميكروباص قادما من كنيسة العذراء مركز بنى مزار ، ويسرع الإرهابيون بإطلاق النيران على السيارة والميكروباص فسقط 10شهداء من سيارة العمال منهم 7 من قرية دير الجرنوس بينما اطلقوا النيران على ميكروباص كان به عدد من الأطفال وأسرهم ببني مزار ، وكان ثلاثة آخرين من مركز ابوقرقاص بسيارة نقل اطلقوا النيران عليهم فاستشهدوا فى الحال المشهد الرابع : أسرع الإرهابيون بعد سرقة كل متعلقات الشهداء الغنائم ، وقاموا بإلقاء منشورات دينية كتيب صغير كتب عليه صوما مقبولا وذنبا مغفورا كل عام وانتم بخير وبداخل نبذة عن الإسلام وفوائد الصوم ، ثم أسرعوا بالهروب بالجانب القبلي وسط الرمال ولكن تعطلت إحدى سيارتهم داخل الرمال فقاموا بحرقها وبها بعض الأسلحة لإخفاء معالمها ثم استولوا على إحدى سيارات ربع نقل دبابة وأسرعوا بالهروب . المشهد الخامس : صراخ وهلع بين النساء والأطفال المصابين وصدمة والدماء تملئ وجوه الجميع وتغرق ملابسهم ، وإذا بسيارة لأحد الأقباط قادمة للدير ليروا مشهد الشهداء والمصابين فأسرعوا الى الدير الذي يبعد 17 كم عن موقع المذبحة ليخبرهم ، فأسرع الرهبان ، ليروا مشهد الجثث ملقاة فى مناطق متفرقة على الرمال وصرخات النساء وبعض المصابين غارقين فى دمائهم ، وتتوافد سيارات الإسعاف لنقل المصابين وتصل الشرطة بعد الحادث ما بين ساعة ونصف وساعتين حسب شهادة الشهود . المشهد السادس : الأمن يغلق المداخل مدق الدير وتبدأ عمليات تمشيط ويصل رجال البحث الجنائي فى تمام الثانية ظهرا ويصل مساعد وزير الداخلية فى الثالثة ليتفقد موقع الحادث ، وكنت أشاهد دماء الشهداء لم تجف وبعض الأطعمة والمتعلقات ملقاة قام الرهبان بجمعها ووضعها بسيارة ربع نقل ، كان مشهد الدماء على مقاعد الأتوبيس وأرضيته مؤلم وبعض المتعلقات وحقائب تلونت باللون الأحمر ، وإذا نظرت الى موقع الحادث فتجد نفسك وسط مساحة شاسعة ووادي كبير من الرمال وحتى إذا نظرت من بعيد للأتوبيس يظهر وكأنه صغير والسيارة التي حرقت على بعد كيلو من مدق الطريق . المشهد السابع : دوى سيارات الإسعاف يطلق فى مراكز العدوة ومغاغة ومطاى وبني مزار لنقل المصابين لمستشفيات هذه المراكز ، ودماء تملئ كل مكان والجميع يسرع لإنقاذ المصابين لاسيما الأطفال بعضهم فى عمر الخامسة والسابعة من عمرهم ، وإذا يتجمهر الأقباط أمام مستشفى العدوة مرددين هتافات الإدانة والاستعداد للاستشهاد بروح بالدم نفديك يا صليب حاولوا التعبير عن غضبهم بقطع خط السكة الحديد ولكن كهنة الكنيسة وبعض النواب تدخلوا لاحتواء غضبهم ، ولكن ظلت الهتافات لا تنقطع عنوانها الدموع والغضب . المشهد الثامن : رحلة التفكير فى كيفية الصلاة على الجثامين وموقع دفنهم ، فكانت بعض الأقباط يطالبون بدفنهم جميعا فى مقبرة جماعية داخل دير أنبا صموئيل المعترف لأنهم كانوا فى الطريق إليه ، وهنا أبدى نيافة ابنا باسليوس رئيس الدير الاستعداد الكامل ووجود مقبرة معده ولكن بعض الأسر والأساقفة فضلوا دفنهم فى قروهم ، فتم الصلاة على 7 جثامين فى كنيسة العذراء بالفشن ودفنهم معا ، و7 بقرية دير الجرنوس بمغاغة ودفنهم بمقابر العائلة واثنين بمركز مغاغة وواحد بقرية الشيخ زياد مركز العدوة ، وثلاثة بمركز ابوقرقاص ، و8 بمركز بني مزار حيث تم دفنهم داخل دير الانبا صموئيل المعترف وكانت مسيرات وتجمعات قبطية انطلقت بعد الجنازات تندد بالحادث وسط صرخات النساء وهم يرتدن ملابسهم السوداء . المشهد التاسع : قرار بفتح مستشفيات معهد ناصر والمستشفيات العسكرية بالقاهرة حيث تم نقل جميع المصابين بمستشفيات المنيا الى القاهرة لتلقى العلاج . وقالت إحدى المصابات طلعوا علينا الأوتوبيس وسألونا انتم مسيحيين قلنا ايوة مسيحيين . هو احنا هاننكر ايماننا يعني قالوا لنا هاتوا الفلوس وهاتوا الذهب … طلعنا لهم اللي في جيوبنا والستات قلعت الدهب اللي لابساه قالوا لنا قولوا الشهادة والا نقتلكم قلنا لأ الا اننا ننكر ايماننا احنا اتولدنا مسيحيين ونموت علي اسم المسيح ففتحوا علينا النار واللي مات مات واللي اتصاب اتصاب واللي نجي ياريته ما نجي .. هايعيش ازاي بعد اللي شافه قال كمال جرجس إنه كان فى رحلة من قرية نزلة حنا إلى الدير، ودائما ما تخرج رحلات الأقباط لزيارة الدير أيام الجمعة والأحد وهو شئ متعارف عليه من قبل الجميع. وأوضح كمال أنه أثناء دخولهم فى الطريق الرملى كان يسير الأتوبيس بطريقة بطيئة مما ساعد الإرهابيين إلى توقيفه وإنزال جميع الركاب واطلقوا النيران بصور عشوائية كبيرة علينا حتى سقط من سقط.</t>
  </si>
  <si>
    <t>https://www.nytimes.com/2017/05/26/world/middleeast/egypt-coptic-christian-attack.html</t>
  </si>
  <si>
    <t>https://gateeg.com/13289/%D8%B9%D8%A7%D8%AC%D9%84-%D9%85%D9%82%D8%AA%D9%84-%D8%A7%D9%84%D9%85%D8%AA%D9%88%D8%B1%D8%B7-%D9%81%D9%89-%D8%A7%D8%B3%D8%AA%D9%87%D8%AF%D8%A7%D9%81-%D8%A7%D8%AA%D9%88%D8%A8%D9%8A%D8%B3-%D8%A7%D9%84</t>
  </si>
  <si>
    <t>https://www.youm7.com/story/2017/5/26/%D8%A5%D8%B3%D8%B9%D8%A7%D9%81-%D8%A7%D9%84%D9%85%D9%86%D9%8A%D8%A7-%D8%A7%D8%B3%D8%AA%D8%B4%D9%87%D8%A7%D8%AF-24-%D9%88%D8%A5%D8%B5%D8%A7%D8%A8%D8%A9-16-%D9%81%D9%89-%D8%A7%D9%84%D9%87%D8%AC%D9%88%D9%85-%D8%A7%D9%84%D8%A5%D8%B1%D9%87%D8%A7%D8%A8%D9%89-%D8%B9%D9%84%D9%89/3254423</t>
  </si>
  <si>
    <t>https://wataninet.com/2017/05/9-مشاهد-تصف-مذبحة-دير-الأنبا-صموئيل-بال/</t>
  </si>
  <si>
    <t>أحداث العنف الطائفي - القليوبية - الخصوص ٢٠١٧/٠٥/٣١</t>
  </si>
  <si>
    <t>مشاجرة بسبب الاعتراض علي اشعالة سيجارة قبل موعد الافطار في رمضان</t>
  </si>
  <si>
    <t>أقباط الخصوي</t>
  </si>
  <si>
    <t>وقفة احتجاجية</t>
  </si>
  <si>
    <t>أحداث العنف الطائفي - القاهرة - الوايلي - العباسية - الكاتدرائية المرقسية ٢٠١٧/٠٦/٠٤</t>
  </si>
  <si>
    <t>أقباط كوم اللوفي يُنهون وقفتهم بالكاتدرائية بعد وعود ببناء كنيسة</t>
  </si>
  <si>
    <t>المطالبة ببناء كنيسة داخل قريتهم بعد مرور أكثر من عام على وعدهم ببناء كنيسة كوم اللوفي بعد هدمها</t>
  </si>
  <si>
    <t>أقباط كوم اللوفي</t>
  </si>
  <si>
    <t>لافتات</t>
  </si>
  <si>
    <t>سكرتارية البابا تواضروس الثاني</t>
  </si>
  <si>
    <t>نظم أقباط قرية كوم اللوفي من محافظة المنيا، اليوم الأحد، وقفة داخل الكاتدرائية المرقسية بالعباسية للمطالبة ببناء كنيسة داخل قريتهم بعد مرور أكثر من عام على وعدهم ببناء الكنيسة دون جدوى. والتقى الأهالي بالقمص شنودة من سكرتارية البابا تواضروس الثاني، الذي وعدهم بحل المشكلة عقب شهر رمضان الكريم، كما وعدت الأجهزة الأمنية بمحافظة المنيا، ثم أنهى الأهالي وقفتهم وعادوا إلى محافظة المنيا. يذكر أن قرية كوم اللوفي شهدت اعتداءات على أقباط القرية منذ أكثر من عام، وتلقى الأهالي وعدًا ببناء كنيسة في أقرب وقت، وهو ما لم يحدث حتى الآن.</t>
  </si>
  <si>
    <t>https://www.almasryalyoum.com/news/details/1143789</t>
  </si>
  <si>
    <t>https://www.dostor.org/405129</t>
  </si>
  <si>
    <t>جزيرة النصيرات - نجع جندي</t>
  </si>
  <si>
    <t>أحداث العنف الطائفي - سوهاج - دار السلام - سوهاج - جزيرة النصيرات - نجع جندي ٢٠١٧/٠٦/٠٦</t>
  </si>
  <si>
    <t>اختفاء حنان جرجس بسوهاج</t>
  </si>
  <si>
    <t>حنان جرجس تامر، 18 عام</t>
  </si>
  <si>
    <t>أثارت واقعة اختفاء فتاة قبطية من محافظة سوهاج مركز دار السلام جزيرة النصيرات نجع جندي في ظروف غامضة، غضب أهالي المنطقة الاسم حنان جرجس تامر ياريت كلو يعمل مشاركة اوي اي حاجه للعثور عليها / اعتبرها/ اختك/ او بنتك او مراتك او اي حد من افرض علتك ياريت كلو يعمل مشاركة مش هتخصر حاجه وعلي من يجدها يحاول يتصل بينا علي الارقام دي</t>
  </si>
  <si>
    <t>https://www.christian-dogma.com/t1309376</t>
  </si>
  <si>
    <t>أحداث العنف الطائفي - القاهرة ٢٠١٧/٠٦/١٢</t>
  </si>
  <si>
    <t>فتاة قبطية تعرضت لهجوم وتم نقلها للمستشفى بعد الاعتداء عليها خلال شهر رمضان المبارك</t>
  </si>
  <si>
    <t>الاعتداء على فتاة مسيحية من قبل رجل مسلم وأمه بسبب ملابسها</t>
  </si>
  <si>
    <t>شخص مسلم وأمه</t>
  </si>
  <si>
    <t>فتاة، تمزق في الكحال وبعض الكدمات</t>
  </si>
  <si>
    <t>الفتاة تحت الملاحظة في مستشفى السلام الدولي في القاهرة</t>
  </si>
  <si>
    <t>يوم 12 يونيو عام 2017 فتاة مسيحية تم الاعتداء عليها من قبل رجل مسلم وأمه بسبب ملابسها، حيث ورد أنه قال لها اللهم إني صائم وأجابت أنت مالك؟ ويقال إنها تحت الملاحظة في مستشفى السلام الدولي في القاهرة مع تمزق الطحال والعديد من الكدمات</t>
  </si>
  <si>
    <t>https://www.copts-united.com/Article.php?I=3021&amp;A=321005</t>
  </si>
  <si>
    <t>http://www.almasryalyoum.com/news/details/1154504</t>
  </si>
  <si>
    <t>أحداث العنف الطائفي - المنيا - سمالوط - قرية كوم اللوفي ٢٠١٧/٠٦/٢٦</t>
  </si>
  <si>
    <t>الطلاب المسيحيون والمسلمون في قرية كوم اللوفي اشتبكوا بعد امتحاناتهم</t>
  </si>
  <si>
    <t>اندلاع اشتباكات بين الطلاب المسيحيين والطلاب المسلمين بعد امتحاناتهم بكوم اللوفي</t>
  </si>
  <si>
    <t>طلاب مسلمين بقرية كوم اللوفي</t>
  </si>
  <si>
    <t>طلاب أقباط بقرية كوم اللوفي</t>
  </si>
  <si>
    <t>في 14 يونيو 2017، اندلعت معارك بين المسيحيين والطلاب المسلمين بعد امتحاناتهم</t>
  </si>
  <si>
    <t>http://www.npr.org/2017/06
/14/532891324/for-christians-in-egypt-building-a-new-church-can-set-off-violence</t>
  </si>
  <si>
    <t>أحداث العنف الطائفي - القاهرة ٢٠١٧/٠٦/٢٧</t>
  </si>
  <si>
    <t>فتاة اختطفت وأجبرت على الزواج برجل يكبرها بثلاثة وعشرين عاما</t>
  </si>
  <si>
    <t>مسلم، 38 سنة</t>
  </si>
  <si>
    <t>نيفين عدلي بشاي ساويرس، 15 عام</t>
  </si>
  <si>
    <t>38 سنة</t>
  </si>
  <si>
    <t>خطف قاصر - التزوير - التحريض على الفتنة الطائفية</t>
  </si>
  <si>
    <t>خطف الجاني الفتاة وتزوجها بعد تزوير شهادة ميلاد لها تفيد بأنها أكثر من 18 عام</t>
  </si>
  <si>
    <t>في 27 يونيو 2017، فتاة قبطية عمرها 15 عاما تدعى (نيفين عدلي بشاي ساويرس) تم اختطافها في سيارة من قبل اثنين من الرجال بينما كانت تسير في أحد شوارع القاهرة، اعترف لها الخاطف البالغ من العمر 38 عاما في وقت لاحق أنه زور وثائق لإظهار أنها كانت أكثر من 18 عاما من العمر وتزوجها قسرا، تم القبض على الخاطف ووجهت لهم تهم بخطف قاصر والتزوير والتحريض على الفتنة الطائفية</t>
  </si>
  <si>
    <t>https://www.worldwatchmonitor.org/2017/09/egypt-ex-kidnapper-admits-get-paid-every-copt-christian-girl-bring/</t>
  </si>
  <si>
    <t>http://www.copts-united.com/English/Details.php?I=1934&amp;A=31405</t>
  </si>
  <si>
    <t>أحداث العنف الطائفي - القليوبية - شبرا الخيمة أول ٢٠١٧/٠٦/٢٧</t>
  </si>
  <si>
    <t>بائع مسيحي في شبرا الخيمة هوجم من قبل مسلحين وقطع ذراعه حتى العظام بعد رفضه نبذ الإيمان بالمسيحية</t>
  </si>
  <si>
    <t>الهجوم على مندوب مبيعات قبطي من قبل متشددين وقطع نافذ في يده حتى العظام بعد أن رفض نبذ المسيحية</t>
  </si>
  <si>
    <t>مجهولون مسلحين</t>
  </si>
  <si>
    <t>مندوب مبيعات قبطي</t>
  </si>
  <si>
    <t>مندوب مبيعات قبطي، أصيب قطع نافذ في الذراع حتى العظام</t>
  </si>
  <si>
    <t>في 27 يونيو 2017، اعترض مجموعة من المتشددين مسافر مسيحي يعمل مندوب مبيعات وسرقوا سيارته، وزعم القبطي أن المسلحين طالبوه بالتخلي عن إيمانه بالمسيحية وعندما رفض قام المسلحين باستخدام سكين بقطع ذراع الرجل حتى العظم قبل أن يلوذوا بالفرار، تم التواصل مع عائلته ونقله إلى مستشفى معهد ناصر حيث خضع لعمليات كبرى</t>
  </si>
  <si>
    <t>https://www.copts-united.com/Article.php?I=3039&amp;A=324172</t>
  </si>
  <si>
    <t>https://dailynewsegypt.com/2017/07/16/police-arrests-suspect-alexandria-church-security-attack/</t>
  </si>
  <si>
    <t>أحداث العنف الطائفي - دمياط ٢٠١٧/٠٦/٢٧</t>
  </si>
  <si>
    <t>الإرهابين يفجروا محل قبطي</t>
  </si>
  <si>
    <t>تفجير محل مملوك للأقباط</t>
  </si>
  <si>
    <t>بني حسن الشروق</t>
  </si>
  <si>
    <t>أحداث العنف الطائفي - المنيا - أبو قرقاص - بني حسن الشروق ٢٠١٧/٠٦/٢٧</t>
  </si>
  <si>
    <t>اشتباكات بين عدد من الأقباط والمسلمين في قرية بني حسن الشروق في أبو قرقاص</t>
  </si>
  <si>
    <t>اشتباكات مسلحة بين مجموعة من المسلمين ومجموعة من الأقباط بقرية بني حسن الشروق بأبو قرقاص</t>
  </si>
  <si>
    <t>مجموعة من أقباط قرية بني حسن الشروق</t>
  </si>
  <si>
    <t>مجموعة من مسلمي قرية بني حسن الشروق</t>
  </si>
  <si>
    <t>في 27 يونيو 2017، عدد من الأقباط والمسلمين في قرية بني حسن الشروق في أبو قرقاص بالمنيا، اشتبكوا باستخدام أسلحة نارية وعلى الرغم من عدم وقوع أي خسائر أو إصابات تم القبض على 9 أشخاص حتى الآن</t>
  </si>
  <si>
    <t>https://www.copts-united.com/Article.php?I=3039&amp;A=324216</t>
  </si>
  <si>
    <t>https://www.amnesty.org/en/latest/news/2017/07/egypt-investigate-apparent-torture-and-death-in-custody-of-coptic-man/</t>
  </si>
  <si>
    <t>قرية بلنصورة</t>
  </si>
  <si>
    <t>أحداث العنف الطائفي - المنيا - أبو قرقاص - قرية بلنصورة ٢٠١٧/٠٦/٢٨</t>
  </si>
  <si>
    <t>جريمة جديدة في مسلسل اختطاف القاصرات القبطيات</t>
  </si>
  <si>
    <t>مارلين مدحت سعد أدوار، 16 سنة</t>
  </si>
  <si>
    <t>رقم 4393 لسنة 2017 إداري أبو قرقاص</t>
  </si>
  <si>
    <t>أتهم والدها طه محمد صالح زيدان وجابر محمد صالح زيدان ولكن لم يتم اتخاذ أي إجراءات قانونية تجاههم - يوم 8/7/2017 ظهر شريط فيديو للفتاة معلنة أنها تحولت عن طيب خاطر إلى الإسلام وأنها لم تختطف ولم يتم طلب رشوة بل إن الناس التي تقيم معها تقوم على مساعدتها في العثور على الإسلام - يوم 30/9/2017تم العثور على مارلين والإفراج عنها</t>
  </si>
  <si>
    <t>تم أختطاف ( مارلين مدحت سعد أدوار ) 16 سنة . مواليد #قرية #بلنصورة مركز #ابوقرقاص محافظة #المنيا ، اختفت من يوم الأربعاء الموافق 28 يونية 2017 بجوار كنيسة البلد وقد قام والدها مدحت سعد أدوار بعمل محضر تغيب برقم 4393 بمدينه ابو قرقاص بتاريخ 29 يونيه 2017 ، ثم قام في اليوم التالي بعمل ملحق للمحضر بتاريخ 29 يونيه يتهم فيه كلا من: الخاطف طه محمد صالح زيدان وأخيه جابر محمد صالح زيدان . وهما من منطقة الجملة - القرايشة الغربية،  المنيا . واتهمهما الوالد بخطف الفتاة القاصر . حيث كان المتهم الأول طه يعمل بورشة نجارة بقرية بلنصورة و بمساعدة أخيه جابر اخذو الفتاة الي منطقة  ابو طسيلة  عزبة ابو خليفة ، عند كوبري ابو العمران  قنطرة غرب -اسماعيلية  حيث تقيم اختهما نوراة محمد صالح زيدان , وزوجها خلف سعد عبد الحميد زيدان ولكنهما لم يمكثوا ف المزرعة كثيرا خوفا من اكتشاف مكانهم . وكل اجهزة الامن بمدينه بأبو قرقاص والمنيا لديهم الان هذه المعلومات وقد ارفق والد الفتاة صورة شهادة ميلادها التى تفيد أن الفتاة قاصر بالمحضر رقم 4393 مدينه ابو قرقاص . و يناشد والدها الدولة والداخلية ببذل مجهود للعمل علي عودة ابنته انشروا من فضلكم ووصلوا البوست لوزير الداخلية</t>
  </si>
  <si>
    <t>https://www.light-dark.net/t1039871</t>
  </si>
  <si>
    <t>https://www.copts-united.com/Article.php?I=3081&amp;A=331075</t>
  </si>
  <si>
    <t>http://www.elfagr.org/2682927</t>
  </si>
  <si>
    <t>أحداث العنف الطائفي - المنوفية - تلا ٢٠١٧/٠٧/٠٢</t>
  </si>
  <si>
    <t>العثور على طبيب مسيحي ميتا في عيادته في تلا</t>
  </si>
  <si>
    <t>العثور على قبطي مقتولا عن طريق طعنات في رقبته بعيادته في تلا</t>
  </si>
  <si>
    <t>ألبرت فكري، طبيب المسالك البولية</t>
  </si>
  <si>
    <t>ألبرت فكري، طبيب المسالك البولية، توفى نتيجة طعنات في رقبته</t>
  </si>
  <si>
    <t>في 2 يوليو 2017، المسيحي ألبرت فكري وهو طبيب المسالك البولية وقد عثر عليه ميتا عن طريق طعنات في رقبته في عيادته في تلا بالمنوفية</t>
  </si>
  <si>
    <t>https://www.worldwatchmonitor.org/2017/07/four-copts-killed-aggressive-campaign-history-modern-egypt/</t>
  </si>
  <si>
    <t>http://www.egyptindependent.com/peace-returns-minya-village-skirmishes-muslims-copts/</t>
  </si>
  <si>
    <t>أحداث العنف الطائفي - المنيا ٢٠١٧/٠٧/٠٢</t>
  </si>
  <si>
    <t>العثور على جواهرجي قبطي ميتا في شقته في المنيا</t>
  </si>
  <si>
    <t>العثور على جواهرجي قبطي مقتولا عن طريق طلق ناري بشقته في المنيا</t>
  </si>
  <si>
    <t>جرجس بشري، صائغ</t>
  </si>
  <si>
    <t>في 2 يوليو 2017، صائغ مسيحي يدعى جرجس بشري تم العثور عليه مقتولا برصاصة في شقته</t>
  </si>
  <si>
    <t>http://www.coptstoday.com/Copts-News/Detail.php?
Id=225444</t>
  </si>
  <si>
    <t>عزبة النخل - شارع دار المسنين</t>
  </si>
  <si>
    <t>أحداث العنف الطائفي - القاهرة - المرج - عزبة النخل - شارع دار المسنين ٢٠١٧/٠٧/٠٦</t>
  </si>
  <si>
    <t>ذبح شابة مسيحية في عزبة النخل</t>
  </si>
  <si>
    <t>ذبح سيدة قبطية في منزلها</t>
  </si>
  <si>
    <t>نادرة جابر منير</t>
  </si>
  <si>
    <t>نادرة جابر منير، ذبحًا</t>
  </si>
  <si>
    <t>قام القاتل بقص شعر السيدة بعد قتلها، علاوة على إزالة وتمزيق الأيقونات والملصقات الدينية التي تعلقها في منزلها</t>
  </si>
  <si>
    <t>ذبحت سيدة قبطية في منطقة عزبة النخل في القاهرة، مساء أول من أمس الخميس، في حادث وصفه أقباط بأنه طائفي من الدرجة الأولى، علاوة على التجاهل الأمني للتعليق على الحادث. وأكدت مصادر وصفحات قبطية عبر مواقع التواصل الاجتماعي وقوع الحادث، ونشرت صورا للضحية قبل وفاتها. وساد الغضب بين الأقباط المصريين نتيجة غياب الأمن في التعامل مع مثل هذه الحوادث. وقالت صفحة أنا مضطهد لأني قبطي الشهيرة على فيسبوك إن سيدة مسيحية تدعى نادرة جابر منير ذبحت على يد أحد المواطنين في شارع دار المسنين في منطقة عزبة النخل النائية في القاهرة، وكانت قبل الحادث موجودة في كنيسة نهضة البابا كيرلس. وأكدت مصادر أن الحادث طائفي بعدما قام القاتل بقص شعر السيدة بعد قتلها، علاوة على إزالة وتمزيق الأيقونات والملصقات الدينية التي تعلقها في منزلها. وقالت هبة ناجي، إحدى ساكنات الشارع الذي شهد الحادث، إنها رأت الحادث، وتعتقد أنه ليس جنائيا، فيما عبر آخرون عن خشيتهم من التعتيم الإعلامي والأمني، الذي قد يتبعه إسناد الحادث لـمختل عقليا ليبدو جنائيا. ولم تعلق الكنيسة القبطية في مصر على الحادث حتى كتابة هذه السطور، أمس، في الوقت الذي أصدرت فيه بيانا يدين حادث رفح الإرهابي في سيناء. وقبل أيام، ذبح طبيب قبطي يدعى ألبرت فكري داخل عيادته في مركز تلا محافظة المنوفية، وأعقبها حادث قتل صاحب محل مجوهرات قبطي في منطقة مصر الجديدة في القاهرة.</t>
  </si>
  <si>
    <t>difa3iat.com/43104.html</t>
  </si>
  <si>
    <t>http://www.elwatannews.com/news/details/2502171</t>
  </si>
  <si>
    <t>أحداث العنف الطائفي - الإسكندرية - الدخيلة - ش الجيش ٢٠١٧/٠٧/١٥</t>
  </si>
  <si>
    <t>مقتل شاب مسلم علي يد اخر مسيحي</t>
  </si>
  <si>
    <t>سيدي بشر - كنيسة القديسين مارمرقص الرسول والبابا بطرس خاتم الشهداء</t>
  </si>
  <si>
    <t>أحداث العنف الطائفي - الإسكندرية - المنتزه أول - سيدي بشر - كنيسة القديسين مارمرقص الرسول والبابا بطرس خاتم الشهداء ٢٠١٧/٠٧/١٥</t>
  </si>
  <si>
    <t>مجهول يعتدي علي حارس كنيسة بالإسكندرية حاول استيقافة بـسلاح ابيض</t>
  </si>
  <si>
    <t>اعتداء شخص على حارس كنيسة القديسين مارمرقص الرسول والبابا بطرس خاتم الشهداء بمنطقة سيدي بشر</t>
  </si>
  <si>
    <t>عبد الله عادل أحمد حسن، حاصل على ليسانس حقوق، ٢٤ عاما</t>
  </si>
  <si>
    <t>شفرة حلاقة</t>
  </si>
  <si>
    <t>حراسة كنيسة القديسين</t>
  </si>
  <si>
    <t>مينا فؤاد، حارس كنيسة القديسين، أصيب بجرح سطحى فى الرقبة</t>
  </si>
  <si>
    <t>عادل عبدالله، طالب بكلية الحقوق، ٢٤ عاما</t>
  </si>
  <si>
    <t>تأمين كنيسة القديسين بوزارة الداخلية</t>
  </si>
  <si>
    <t>رقم 701 لسنة 2017 حصر أمن دولة عليا</t>
  </si>
  <si>
    <t>اعتدى مجهول على حارس كنيسة القديسين مار مرقص الرسول والبابا بطرس خاتم الشهداء بمنطقة سيدي بشر بمدينة الإسكندرية، اليوم السبت، مستخدماً سلاح أبيض وأحدث إصابة في رقبة الحارس الذي نقل على أثرها إلى مستشفى مارجرجس المجاور للكنيسة لتلقى العلاج، بحسب محامي الكنيسة جوزيف ملاك. وقال مصدر كنسي بكاتدرائية الأقباط الأرثوذكس في الإسكندرية، في تصريحات لـالمصرى اليوم، إن مجهولاً حاول الدخول إلى داخل الكنيسة، اليوم، عندما طلب منه أمن الكنيسة إبراز تحقيق الشخصية رفض الانصياع للتعليمات، وقام بإخراج سلاح أبيض من جيبه، وأصاب الحارس محدثاً جرح قطعي في الرقبة، مشيراً إلى أنه تم نقل الحارس المصاب للعلاج بالمستشفى</t>
  </si>
  <si>
    <t>https://www.youm7.com/story/2017/7/15/%D8%AD%D8%A7%D8%B1%D8%B3-%D9%83%D9%86%D9%8A%D8%B3%D8%A9-%D8%A7%D9%84%D9%82%D8%AF%D9%8A%D8%B3%D9%8A%D9%86-%D9%8A%D8%B1%D9%88%D9%89-%D8%AA%D9%81%D8%A7%D8%B5%D9%8A%D9%84-%D8%A7%D9%84%D8%A7%D8%B9%D8%AA%D8%AF%D8%A7%D8%A1-%D8%B9%D9%84%D9%8A%D9%87-%D9%85%D9%8A%D9%86%D8%A7-%D8%A7%D9%84%D9%85%D8%B9%D8%AA%D8%AF%D9%89-%D8%AF%D8%AE%D9%84/3326630</t>
  </si>
  <si>
    <t>almasryalyoum.com/news/details/1162853</t>
  </si>
  <si>
    <t>https://www.elfagr.com/2672834</t>
  </si>
  <si>
    <t>كفر الواصلين</t>
  </si>
  <si>
    <t>أحداث العنف الطائفي - الجيزة - أطفيح - كفر الواصلين ٢٠١٧/٠٧/٢١</t>
  </si>
  <si>
    <t>رفض تحويل منزل لكنيسة بكفر الواصلين</t>
  </si>
  <si>
    <t>مسلمي كفر الواصلين</t>
  </si>
  <si>
    <t>أقباط كفر الواصلين</t>
  </si>
  <si>
    <t>اقتحام مسكن - إثارة الشغب واستخدام البلطجة - التجمهر</t>
  </si>
  <si>
    <t>أحداث العنف الطائفي - بني سويف - مركز بني سويف ٢٠١٧/٠٧/٢٤</t>
  </si>
  <si>
    <t>أحداث صفط الخرسا ببني سويف</t>
  </si>
  <si>
    <t>مسلمي مركز بني سويف</t>
  </si>
  <si>
    <t>أقباط مركز بني سويف</t>
  </si>
  <si>
    <t>تكدير السلم العام - والتعرض للحرية الشخصية - وإتلاف منزل وسيارة يمتلكها احد سكان القرية من الأقباط</t>
  </si>
  <si>
    <t>عزبة أبو دغار</t>
  </si>
  <si>
    <t>أحداث العنف الطائفي - الأقصر - أرمنت - عزبة أبو دغار ٢٠١٧/٠٨/١٨</t>
  </si>
  <si>
    <t>انتهاء الأزمة بين مسلمي ومسيحيي أبو دغار</t>
  </si>
  <si>
    <t>خلاف بين عائلة (النخالوة) المسلمة وعائلة (إسكندر) القبطية بسبب مقطورة تحمل ترابا وسمادا عضويا للأراضي الزراعية تقف على جانبي الطريق</t>
  </si>
  <si>
    <t>مسلمي عزبة أبو دغار</t>
  </si>
  <si>
    <t>أقباط عزبة أبو دغار</t>
  </si>
  <si>
    <t>سيد ب - روماني س ف - محمد ا ب - أحمد ا ب - جرجس س ف - فايزة ا - هاني س ف - أنور ف - فوزي ف - رشا س ف - عبد الرحمن بشير، اشتباه بارتجاج في المخ - الطيب بشير، كسر بالذراعين وجرح بالرأس</t>
  </si>
  <si>
    <t>أسدلت الأجهزة الأمنية ولجان المصالحات بالأقصر، الستار على أزمة حاجر أبو دغار بمدينة أرمنت بشكل نهائي، بعد أن تم إخماد نار الفتنة بين مسلمي ومسيحيي المنطقة في مهدها، من خلال تنظيم جلسة صلح عرفية بينهما على إثر مشاجرة نشبت بين عائلة مسلمة وأخرى مسيحية، سقط فيها مصابون من الطرفين. الواقعة بدأت منتصف الشهر الجاري، عندما نشبت مشاجرة عنيفة بالشوم والحجارة بين عائلتي النخالوة، وإسكندر، بعزبة أبو دغار التابعة لمجلس قروي السلام بمنطقة أرمنت الحيط مما أسفر عن وقوع 11 مصابًا بإصابات متفرقة بسبب مقطورة تحمل ترابا وسمادا عضويا للأراضي الزراعية تقف على جانبي الطريق، ورفض أحد الطرفين مرور الطرف الآخر لحين الانتهاء من عمله في تعبئة التراب، ومن هنا بدأت المشاجرة ولم تنجح المحاولات التي أجراها البعض من جيرانهم في تهدئة الموقف وتصاعدت حدة النقاش بين الطرفين ودخلا في عراك وتشاجر بالأيدي والتراشق بالطوب والحجارة والاعتداء بالضرب بالشوم والعصيّ. وتم نقل المصابين إلى مستشفى أرمنت الجديد حيث تم علاجهم وخرجوا جميعا، عدا مصاب واحد تم نقله لمستشفى الأقصر الدولي عبر سيارة إسعاف لإصابته بارتجاج بالمخ، وتم التحفظ عليه بقسم العناية المركزة بالمستشفى، وحرر محضر بالواقعة، وبدأت النيابة تحقيقاتها مع المتهمين المضبوطين ووجهت إليهم تهم التعدي على الغير بالضرب، واستخدام أسلحة بيضاء فيما شهدت المنطقة حالة من الهدوء وفرض كردون أمني تحسبا لتجدد الاشتباكات، وتواجدت قيادات أمنية على رأس قوة من الشرطة، لمراقبة الوضع. إثر ذلك، أجرى قيادات الأجهزة الأمنية وعدد من كبار عائلات منطقة أبو دغار بأرمنت ورجال الدين الإسلامي والمسيحي، زيارة لأهالي العائلتين بعزبة أبو دغار محل النزاع، للإصلاح بينهما، والسيطرة علي الموقف، وتهدئة الأوضاع، وعدم السماح بتدخل أي أطراف خارجية تسعي إلي الوقيعة بين الطرفين، وتحويل ذلك الخلاف العابر بين أي مواطنين، إلى خلاف طائفي خاصة بعد ورود معلومات بوجود مخطط إخواني للوقيعة بين الأهالي وبالفعل أقنعا الطرفين بضرورة التصالح، وذلك حرصًا الهدوء المجتمعي، ونبذ الخلافات. ونجحت تلك المساعي، في احتواء الأزمة بين الطرفين وانتصرت الوحدة الوطنية، على دعوات العنف والطائفية، وسارع مواطنون من مسلمي المنطقة، بالإدلاء بشهاداتهم حول الواقعة، بمركز شرطة أرمنت، لصالح عائلة جارهم المسيحي، مؤكدين أن العائلة المسيحية لم تتجاوز في حق عائلة جارهم المسلم، وأنها عائلة تتمتع بعلاقة طيبة بكل سكان المنطقة. وفي إطار الجهود الرامية لوأد الفتنة أيضا نظم شباب مدينة أرمنت مباراة كرة قدم ودية بين مسلمي ومسيحيي المدينة بحضور عدد من اللاعبين القدامى في أندية الأقصر لترسيخ وغرس قيم المحبة والسلام بين جميع سكان المدينة التي شهدت منذ أيام قليلة وأد فتنة طائفية حاول البعض إشعالها وذلك لتأكيدهم على روح الإخاء بين الطرفين، وأنه لا فرق بين مسلم ومسيحي على أرض مصر، فجميعهم مواطنون لهم ما لهم من حقوقهم وواجبات، وأنه لا مكان للفتن الطائفية بينهما. وإعمالا بقول الرسول صلى الله عليه وسلم تسامحوا قبل يوم عرفة فأنه يوم ترفع فيه جميع الأعمال ماعدا المتخاصمين، تم وضع تتر النهاية للأزمة باقامة جلسة صلح عرفية بين عائلتي النخالوة، وإسكندر، وذلك عقب خروج الشاب المصاب من المستشفي للمشاركة بالصلح، الذي شهد حضوره محمد بدر محافظ الأقصر، واللواء عصام الحملي مساعد الوزير لمنطقة جنوب الصعيد واللواء مصطفى صلاح الدين مدير الأمن، واللواء إبراهيم مبارك مدير إدارة البحث الجنائي، إلى جانب عدد من الشخصيات التنفيذية والأمنية والشعبية البارزة، ولفيف من رجال الدين الإسلامي والمسيحي وممثلي لجان المصالحات والمئات من أهالي مدينة ومركز أرمنت وقرى المراكز المجاورة، وسط أجواء من السعادة والفرحة بين أهالي القرية لانتصار روح الوحدة الوطنية وإتمام المصالحة بين العائلتين قبل دخول عيد الأضحى المبارك. وشهدت مراسم جلسة الصلح تلاوة آيات من القرآن الكريم، وعدد من الكلمات لممثلي الأزهر والأوقاف والكنيسة ولجنة المصالحة وتقديم الشكر للأجهزة الأمنية لجهودها في عقد جلسة الصلح بين العائلتين وإنهاء النزاع القائم بينهما، واختتمت المراسم بقيام طرفي الخلاف بمصافحة بعضهما البعض وتبادل أحضان التهنئة بانتهاء الخلاف بين الطرفين الذي وقع بسبب مشاجرة ناتجة عن خلافات الجيرة أصيب خلالها عدد من الأشخاص من الجانبين وأقروا جميعًا بالصلح النهائي وتعهد كلًا منهما بعدم التعرض للآخر. وأوضح مدير أمن الأقصر، أن تلك المصالحة تأتي في إطار سياسة الوزارة لاستهداف الخصومات الثأرية والعائلية لما تمثله من أهمية بالغة لتسببها في تداعيات أمنية كبيرة واستكمالا للمنظومة الأمنية التي تنتهجها الوزارة بهدف تعزيز شق منع الجريمة والردع العام وفي إطار جهود المديرية المتلاحقة نحو إنهاء جميع الخصومات صلحا. وقال اللواء إبراهيم مبارك، مدير إدارة البحث الجنائي: إن مساعي الصلح بالتعاون مع ممثلي كبار العائلات، ورجال الدين، كللت بالنجاح قبيل عيد الأضحى للتأكيد على انتهاء الأزمة المحدودة التي نشبت بينهما، في إطار جهود متواصلة تبذلها جميع الجهات بمحافظة الأقصر، لاحتواء بوادر الأزمة حرصًا على الهدوء المجتمعي، ونبذ الخلافات ونشر السلام بين نسيجي المجتمع</t>
  </si>
  <si>
    <t>https://www.albawabhnews.com/2692362</t>
  </si>
  <si>
    <t>https://luxour.weladelbalad.com/%D8%A7%D9%84%D9%82%D8%B5%D8%A9-%D8%A7%D9%84%D9%83%D8%A7%D9%85%D9%84%D8%A9-%D9%84%D8%A7%D8%B4%D8%AA%D8%A8%D8%A7%D9%83%D8%A7%D8%AA-%D8%B9%D8%A7%D8%A6%D9%84%D8%AA%D9%8A%D9%86-%D9%85%D8%B3%D9%84%D9%85/</t>
  </si>
  <si>
    <t>عزبة الفرن</t>
  </si>
  <si>
    <t>تجمهر/ رفض صلاة</t>
  </si>
  <si>
    <t>أحداث العنف الطائفي - المنيا - أبو قرقاص - عزبة الفرن ٢٠١٧/٠٨/١٩</t>
  </si>
  <si>
    <t>منعت قوات الأمن الأقباط من الصلاة في منزل خاص</t>
  </si>
  <si>
    <t>تجمهر مسلمي عزبة الفرن أمام منزل كان يصلي فيه الأقباط ورفض الصلاة فيه</t>
  </si>
  <si>
    <t>مسلمي عزبة الفرن</t>
  </si>
  <si>
    <t>أقباط عزبة الفرن</t>
  </si>
  <si>
    <t>حولت النيابة الأمر للجهات المختصة بعد التحفظ على المنزل لإتخاذ قرار بشأن تحويل المنزل إلى كنيسة أو تحويل الترخيص</t>
  </si>
  <si>
    <t>في 19 أغسطس 2017، اندلعت معارك عندما تجمع المسيحيين الأقباط في منزل خاص للصلاة تحت إشراف كاهن في عزبة الفرن بالمنيا، أمرت النيابة العامة في أبو قرقاص التحفظ على المنزل في انتظار العرض على السلطات الإدارية حول إمكانية نقل الترخيص أوتحويله إلى كنيسة، بعد أيام احتفل الأقباط المسيحيين في الشوارع، ولم تكن هناك احتجاجات أو اشتباكات وفقا للأسقف مكاريوس وكبار رجال الدين الأقباط في المنيا</t>
  </si>
  <si>
    <t>http://www.copts-united.com/English/Details.php?I=1964&amp;A=31925</t>
  </si>
  <si>
    <t>https://www.light-dark.net/t1087815-
%D8%A8%D8%A7%D9%84
%D8%B5%D9%88%D8%B1-
%D9%85%D9%82%D8%AA
%D9%84-
%D8%AC%D8%B1%D8%AC
%D8%B3-
%D9%86%D8%B8%D9%8A
%D8%B1-
%D8%B9%D9%84%D9%89-
%D9%8A%D8%AF-
%D8%AC%D8%A7%D8%B1
%D9%87-
%D8%A7%D9%84%D9%85
%D8%B3%D9%84%D9%85-
%D8%A8%D8%B3%D8%A8
%D8%A8-
%D9%85%D8%B4%D8%A7
%D8%AF%D8%A7%D8%A9-
%D9%83%D9%84%D8%A7
%D9%85%D9%8A%D8%A9-</t>
  </si>
  <si>
    <t>كنيسة مريم العذراء والملاك روفائيل</t>
  </si>
  <si>
    <t>أحداث العنف الطائفي - الإسكندرية - الدخيلة - كنيسة مريم العذراء والملاك روفائيل ٢٠١٧/٠٨/٢٢</t>
  </si>
  <si>
    <t>أمل عوض طعنت بعد عودتها من كنيستها في الإسكندرية</t>
  </si>
  <si>
    <t>تعرض سيدة للطعن في الإسكندرية عندما كانت عائدة من كنيسة مريم العذراء والملاك روفائيل</t>
  </si>
  <si>
    <t>أمل عوض أبو الخال، 40 عام</t>
  </si>
  <si>
    <t>أمل عوض أبو الخال، 40 عام، سبع طعنات في أنحاء متفرقة ن الجسم</t>
  </si>
  <si>
    <t>اقتيدت السيدة إلى مستشفى دار النعمة للجراحة واستقرت بعد فترة وجيزة - اغلقت الشرطة الشارع للبحث عن المهاجم يوم الهجوم ولم يتم القبض على أي شخص حتى الان</t>
  </si>
  <si>
    <t>في 22 أغسطس 2017 أمل عوض أبو الخال 40 عاما تعرضت لسبع طعنات خارج منزلها في الإسكندرية عندما كانت عائدة من كنيسة مريم العذراء والملاك روفائيل واقتيدت إلى مستشفى دار النعمة للجراحة واستقرت بعد فترة وجيزة، اغلقت الشرطة الشارع للبحث عن المهاجم يوم الهجوم ولم يتم إجراء أية حالات قبض حتى الان</t>
  </si>
  <si>
    <t>http://www.coptstoday.com/Copts-News/Detail.php?
Id=225418</t>
  </si>
  <si>
    <t>https://egyptchnews.com/%D8%A7%D9%84%D8%A3%D9%85%D9%86-
%D9%8A%D9%88%D9%82
%D9%81-
%D8%A7%D9%84%D8%B9
%D9%85%D9%84-
%D8%A8%D9%83%D9%86
%D9%8A%D8%B3%D8%A9-
%D8%A7%D9%84%D8%B3
%D9%8A%D8%AF%D8%A9-
%D8%A7%D9%84%D8%B9
%D8%B0%D8%B1%D8%A7/</t>
  </si>
  <si>
    <t>قرية طوة - عزبة الشيخ نجيم</t>
  </si>
  <si>
    <t>أحداث العنف الطائفي - المنيا - مركز المنيا - قرية طوة - عزبة الشيخ نجيم ٢٠١٧/٠٩/٠٦</t>
  </si>
  <si>
    <t>أهالى طوة يخمدون فتنة فيس بوك</t>
  </si>
  <si>
    <t>قيام عدد من الشباب القبطي بنشر صور ورسوم مسيئة لرموز إسلامية مما أثار حفيظة مسلمي القرية</t>
  </si>
  <si>
    <t>مسلمي قرية طوة</t>
  </si>
  <si>
    <t>أقباط قرية طوة</t>
  </si>
  <si>
    <t>حرق عددًا من السيارات مملوكة للأقباط - إتلاف 2 محل تجاري مملوكين للأقباط</t>
  </si>
  <si>
    <t>بتاريخ 22/9/2017 جددت النيابة العامة حبس المتهمين 15 يوم على ذمة التحقيق</t>
  </si>
  <si>
    <t>إثارة الفتنة - التجمهر - أحداث الإصابة بمسيحيين - إتلاف ممتلكات خاصة</t>
  </si>
  <si>
    <t>أخمد أهالى قرية طوة بالمنيا فتنة كادت تشعل القرية بعد قيام عدد من الشباب المستهترين بنشر صور ورسوم مسيئة لرموز إسلامية ولاحتواء الأزمة فى مهدها قام عصام البديوى محافظ المنيا يُرافقه اللواء ممدوح عبد المنصف مدير أمن المنيا ، بجولة صباح اليوم في قرية طوه التابعة للوحدة المحلية لطوخ الخيل بمركز المنيا ، والتقى بأهالى القرية ومعه مدير وعدد من نواب البرلمان ورجال الدين الإسلامى والمسيحى وعمدة القرية . واطمأن على استقرار الحالة الأمنية كما التقى بأهالى القرية ودار بينهم حوار أكد فيه الأهالي أنهم يد واحده ولن يفرقهم أو يعكر صفوهم أى شيء . وعقد المحافظ لقاءات بالقيادات الدينية الإسلامية والمسيحية، ورموز العائلات بالقرية ، لحثهم على التعاون فيما بينهم، لنبذ الخلافات بين الأهالي، وعدم السماح . وأكد للأهالى للمحافظ أن مصر ستظل يداً واحدة ولن يفرقها أحداً ، مشيراً أن هناك أطرافا هدفها زعزعة أمن واستقرار الوطن وشدد علي انهم لن ينجحوا أبدا فى مسعاهم وسوف تبقى مصر قوية أبية شامخة رغم كيد الحاقدين والخائنين ، وطالب المحافظ الأهالى بأن يقفوا صفاً واحداً ضد أى محاولة من شأنها النيل من العلاقات الطيبة بين أهالى القرية . كان اللواء ممدوح عبدالمنصف حبيب، مدير الأمن واللواء محمد الخليصي، مساعد وزير الداخلية لمنطقة شمال الصعيد، قد ادى صلاة الجمعة في قرية طوة التابعة لمركز المنيا، والتي شهدت مشاجرة بين شباب مسلم ومسيحي بسبب منشورات على فيس بوك. رافق مدير الأمن، العميد منتصر عويضة، مدير إدارة البحث الجنائي، وعدد من القيادات الأمنية بالمديرية والجهات الرقابية وسط تكثيف أمني مشترك من القوات النظامية والبحثية وقوات الأمن المركزي. وكانت قد حدثت اشتباكات بين مجموعة من الشباب المسلمين والأقباط بقرية طوة التابعة لمركز المنيا، إثر قيام مجموعة من الأقباط بنشر صور مسيئة لبعض رموز الدعوة الإسلامية على احد المجموعات القبطية على الفيس بوك ، مما أثار حفيظة الشباب المسلمين ووقعت اشتباكات خفيفة بين بعض الشباب بالقرية ، وحاول البعض العبث وأثارة الفتنة بين أهالى القرية ولكن تحرك المسئولين والحكماء من عائلات القرية اخمد الفتنة واعاد الهدوء للقرية التى يقطنها عدد من المسلمين والمسيحيين</t>
  </si>
  <si>
    <t>http://www.rosaelyoussef.com/news/details/285319</t>
  </si>
  <si>
    <t>https://www.elwatannews.com/news/details/2538207</t>
  </si>
  <si>
    <t>قتل قبطي</t>
  </si>
  <si>
    <t>أحداث العنف الطائفي - سوهاج - المنشأة ٢٠١٧/٠٩/١٨</t>
  </si>
  <si>
    <t>رجل مسلم قتل جاره القبطي بعد مشادة كلامية في المنشأة بسوهاج</t>
  </si>
  <si>
    <t>رجل مسلم يدعى إسماعيل النقراشي قتل جاره القبطي جرجس نزار بعد مشادة كلامية في المنشأة بسوهاج</t>
  </si>
  <si>
    <t>إسماعيل النقراشي</t>
  </si>
  <si>
    <t>جرجس نزار</t>
  </si>
  <si>
    <t>والد مرتكب الجريمة إسماعيل النقراشي</t>
  </si>
  <si>
    <t>في 18 سبتمبر 2017، رجل مسلم يدعى إسماعيل النقراشي قتل جاره القبطي جرجس نزار بعد مشادة كلامية في المنشأة بسوهاج، قتل النقراشي نزار وهرب قبل أن تتمكن الشرطة من إلقاء القبض عليه، واعتقلت الشرطة والد النقراشي بدلا منه وتجري الشرطة تحقيق جنائي</t>
  </si>
  <si>
    <t>http://www.copts-united.com/Article.php?I=3123&amp;A=337789</t>
  </si>
  <si>
    <t>https://alwafd.org/%D8%AD
%D9%88%D8%A7%D8%AF
%D8%AB-
%D9%88%D9%82%D8%B6
%D8%A7%D9%8A%D8%A7/1684590-
%D8%A7%D9%84%D9%82
%D8%A8%D8%B6-
%D8%B9%D9%84%D9%89-15-
%D9%85%D8%AA%D9%87
%D9%85%D9%8B%D8%A7-
%D9%81%D9%8A-
%D8%A3%D8%AD%D8%AF
%D8%A7%D8%AB-
%D8%B9%D8%B2%D8%A8
%D8%A9-
%D8%B2%D9%83%D8%B1
%D9%8A%D8%A7-
%D8%A8%D8%A7%D9%84
%D9%85%D9%86%D9%8A
%D8%A7</t>
  </si>
  <si>
    <t>مؤسسة الزكاة</t>
  </si>
  <si>
    <t>أحداث العنف الطائفي - القاهرة - المرج - مؤسسة الزكاة ٢٠١٧/١٠/١٢</t>
  </si>
  <si>
    <t>مقتل القس سمعان في المرج بعد الاعتداء عليه بساطور</t>
  </si>
  <si>
    <t>قتل القمص سمعان شحاتة كاهن كنيسة القديس يوليوس الأقفهصي بعد الاعتداء عليه بساطور في منطقة المرج</t>
  </si>
  <si>
    <t>أحمد سعيد السنباطى، عاطل</t>
  </si>
  <si>
    <t>ساطور</t>
  </si>
  <si>
    <t>سمعان شحاتة، كاهن كنيسة القديس يوليوس الأقفهصي، 40 سنة، بطعنة نافذة في البطن أدت إلى خروج أحشائه</t>
  </si>
  <si>
    <t>سمعان شحاتة، كاهن كنيسة القديس يوليوس الأقفهصي، 40 عام، توفى نتيجة طعنة نافذة في البطن أدت إلى خروج أحشائه</t>
  </si>
  <si>
    <t>بيامين مفتاح، كاهن كنيسة الملاك بعزبة فرنسيس بمطاي</t>
  </si>
  <si>
    <t>أحمد سعيد السنباطى، عاطل، 19 عام</t>
  </si>
  <si>
    <t>بتاريخ 12/2/2018 تم الحكم بإعدام المتهم</t>
  </si>
  <si>
    <t>رقم 30080 لسنة 2017 جنايات المرج</t>
  </si>
  <si>
    <t>قال القمص شنوده جرجس كاهن كنيسة العذراء والانبا شنوده بمدينة السلام بالقاهرة، أن القس سمعان شحاته كاهن كنيسة القديس يوليوس الاقفهصي بالفشن، تم طعنه حتى الموت صباح اليوم خلال زيارته لمدنية السلام بصحبة القس بيمن من مطرانية مطاي، وخرج متشدد وقام بطعن القس سمعان فلقى حتفه في الحال. وأوضح القمص شنوده تفاصيل الحادث بأن القس سمعان والقس بيمن كانا معا فى مدنية السلام للقيام بخدمة. وعند قرب نفق مدنية السلام خرج الاثنين معا الى سيارتهم ولكن كان القس بيمن نسى هاتفه بداخل المكان الذين تواجدوا فيه، فعاد لاحضاره فخرج متشدد واسرع الى السيارة حيث القس سمعان ينتظر بها وقام بطعنه عدة طعنات أودت بحياته، وعندما عاد القس بيمن مسرعًا إلا أنه لم يلحق بالجاني الذي فر هاربًا، وحاول القس بيمن انقاذ القس سمعان ولكن لم يستطع. فيما قامت الشرطة بالتحقيق، واستدعت عدد من الشهود ورصد الكاميرات المحيطة بالمنطقة بهدف الوصول للجاني، حتى ألقت القبض عليه، وتباشر النيابة التحقيق معه حاليًا. وتم نقل الجثمان للمشرحة في انتظار قرار النيابة العامة لدفن الجثمان</t>
  </si>
  <si>
    <t>https://www.masrawy.com/news/news_cases/details/2017/10/12/1170743/%D8%B1%D8%A7%D8%B9%D9%8A-%D9%83%D9%86%D9%8A%D8%B3%D8%A9-%D8%A7%D9%84%D8%B9%D8%B0%D8%B1%D8%A7%D8%A1-%D9%8A%D8%B1%D9%88%D9%8A-%D8%AA%D9%81%D8%A7%D8%B5%D9%8A%D9%84-%D9%85%D9%82%D8%AA%D9%84-%D9%83%D8%A7%D9%87%D9%86-%D8%A7%D9%84%D9%85%D8%B1%D8%AC</t>
  </si>
  <si>
    <t>https://www.youm7.com/story/2017/10/12/%D8%A8%D9%8A%D8%A7%D9%86-%D9%84%D9%84%D9%83%D9%86%D9%8A%D8%B3%D8%A9-%D8%A7%D8%B3%D8%AA%D8%B4%D9%87%D8%A7%D8%AF-%D9%83%D8%A7%D9%87%D9%86-%D8%A8%D9%85%D8%AF%D9%8A%D9%86%D8%A9-%D8%A7%D9%84%D8%B3%D9%84%D8%A7%D9%85-%D8%A8%D8%B9%D8%AF-%D8%A7%D9%84%D8%AA%D8%B9%D8%AF%D9%89-%D8%B9%D9%84%D9%8A%D9%87/3453338</t>
  </si>
  <si>
    <t>http://gate.ahram.org.eg/News/1596337.aspx</t>
  </si>
  <si>
    <t>http://www.soutalomma.com/Article/756664/%D8%A3%D9%88%D9%84-%D8%AA%D8%B9%D9%84%D9%8A%D9%82-%D9%85%D9%86-%D8%A7%D9%84%D9%83%D9%86%D9%8A%D8%B3%D8%A9-%D8%B9%D9%84%D9%89-%D9%82%D8%B1%D8%A7%D8%B1-%D8%A5%D8%B9%D8%AF%D8%A7%D9%85-%D9%82%D8%A7%D8%AA%D9%84-%D8%A7%D9%84%D9%82%D8%B3-%D8%B3%D9%85%D8%B9%D8%A7%D9%86</t>
  </si>
  <si>
    <t>عزبة القشيري</t>
  </si>
  <si>
    <t>أحداث العنف الطائفي - المنيا - أبو قرقاص - عزبة القشيري ٢٠١٧/١٠/٢٢</t>
  </si>
  <si>
    <t>الهجوم على كنيسة الأنبا موسى في عزبة القشيري</t>
  </si>
  <si>
    <t>قيام (فوزي ل س، 62 عامًا، فني كهربائي بالمعاش) بمحاولة تحويله إلى كنيسة دون الحصول على ترخيص</t>
  </si>
  <si>
    <t>150 من مسلمي عزبة القشيري</t>
  </si>
  <si>
    <t>أقباط عزبة القشيري</t>
  </si>
  <si>
    <t>العقلاء من المسلمين والأقباط - لجان إصدار تراخيص دور العبادة - وزارة الداخلية</t>
  </si>
  <si>
    <t>تحفظ وزارة الداخلية على منزل (فوزي ل س، 62 عامًا، فني كهربائي بالمعاش) الذي حاول وآخرين تحويله إلى كنيسة</t>
  </si>
  <si>
    <t>عاد الهدوء إلى عزبة القشيري، التابعة لمركز أبوقرقاص بمحافظة المنيا، الثلاثاء، عقب تدخل العقلاء من المسلمين والأقباط بالقرية بالتهدئة، وترك الأمر للقانون، ولجان إصدار تراخيص دور العبادة فيما واصلت الأجهزة الأمنية برئاسة اللواء ممدوح عبدالمنصف، مدير أمن المنيا، تحفظها على منزل فوزي.ل.س، 62 عامًا، فني كهربائي بالمعاش، والذي حاول وآخرين تحويله إلى كنيسة دون الحصول على ترخيص، لحين الفصل أمام الجهة الإدارية المختصة، تنفيذا لقرار المحامي العام لنيابيات جنوب المنيا. كان اللواء ممدوح عبدالمنصف، مدير أمن المنيا، قد تلقى إخطارًا من عمليات النجدة بقيام أكثر من 150 شابًا من مسلمي عزبة القشيري، التابعة لقرية أسمنت بمركز أبوقرقاص أمام منزل قبطي، عقب قيامه بمحاولة تحويله إلى كنيسة. انتقلت قوم أمنية إلى العزبة، حيث تبين محاولة قيام فوزي.ل، 62 عامًا، فني كهربائي سابق بالمعاش، بمحاولة تحويل منزله على مساحة 350 مترًا إلى كنيسة، دون الحصول على ترخيص، ما دفع شباب المسلمين بالقرية إلى التجمهر، وطرده و20 شخصًا آخرين من داخل المنزل، دون حدوث إصابات أو أضرار في الممتلكات.</t>
  </si>
  <si>
    <t>https://www.almasryalyoum.com/news/details/1209369</t>
  </si>
  <si>
    <t>http://www.almasryalyoum.com/news/details/1235397</t>
  </si>
  <si>
    <t>https://www.madamasr.com/ar/2017/10/29/news/u/%D8%A8%D8%B9%D8%AF-%D8%A5%D8%BA%D9%84%D8%A7%D9%82-4-%D9%83%D9%86%D8%A7%D8%A6%D8%B3-%D9%81%D9%8A-%D8%A7%D9%84%D9%85%D9%86%D9%8A%D8%A7-%D8%A7%D9%84%D8%A3%D9%86%D8%A8%D8%A7-%D9%85%D9%83%D8%A7%D8%B1/</t>
  </si>
  <si>
    <t>دمشير - عزبة زكريا</t>
  </si>
  <si>
    <t>أحداث العنف الطائفي - المنيا - مركز المنيا - دمشير - عزبة زكريا ٢٠١٧/١٠/٢٨</t>
  </si>
  <si>
    <t>احتجاج علي تحويل منزل لكنيسة بعزبة زكريا</t>
  </si>
  <si>
    <t>الهجوم على منزل في عزبة زكريا في دمشير بالمنيا من قبل مجموعة من القرويين بسبب استخدامه ككنيسة مؤقتة ودور الحضانة</t>
  </si>
  <si>
    <t>مسلمي قرية دمشير</t>
  </si>
  <si>
    <t>أقباط قرية دمشير</t>
  </si>
  <si>
    <t>إمرأة</t>
  </si>
  <si>
    <t>تم توزيع منشورات قبل االهجوم تقصد اثارة مسلمي القرية - بعد المهاجمة زعم محافظ المنيا أن المنزل كان في الواقع يستخدم للعبادة دون إذن مسبق</t>
  </si>
  <si>
    <t>في 27 أكتوبر 2017 منزل في عزبة زكريا في دمشير بالمنيا تعرض لهجوم من قبل مجموعة من القرويين بسبب استخدامه ككنيسة مؤقتة ودور الحضانة ورمي الحجارة واصيبت امرأة واحدة بعد أن قيل انه تم توزيع منشورات تقصد اثارة مسلمي القرية، طوقت قوات الأمن القرية في وقت لاحق لمنع الاشتباكات في المستقبل، بعد المهاجمة زعم محافظ المنيا أن المنزل كان في الواقع يستخدم للعبادة دون إذن مسبق رافضة طلب الأسقف مكاريوس أن تعالج الحكومة الموجة الأخيرة من الهجمات الطائفية، في رده على بيان الأسقف مكاريوس صرح المسئول بأنه سيواصل معارضة فرض إرادة المتطرفين المسيحيين</t>
  </si>
  <si>
    <t>وسط العريش - الساحة الشعبية</t>
  </si>
  <si>
    <t>أحداث العنف الطائفي - شمال سيناء - العريش ثالث - وسط العريش - الساحة الشعبية ٢٠١٧/١١/٠٢</t>
  </si>
  <si>
    <t>بئر العبد</t>
  </si>
  <si>
    <t>قرية الروضة - مسجد الجرير</t>
  </si>
  <si>
    <t>أحداث العنف الطائفي - شمال سيناء - بئر العبد - قرية الروضة - مسجد الجرير ٢٠١٧/١١/٢٤</t>
  </si>
  <si>
    <t>هجوم إرهابي على مسجد الجرير بقرية الروضة</t>
  </si>
  <si>
    <t>قامت ولاية سيناء بالهجوم المسلح على مسجد معروف أنه للصوفيون</t>
  </si>
  <si>
    <t>مسلمين ذو مذهب طائفي</t>
  </si>
  <si>
    <t>حصل موقع صدى البلد  الاخباري على صور بعض شهداء الحادث الارهابى الذى وقع بمسجد الروضة بمنطقة بئر العبد بشمال سيناء، وأسفر عنه سقوط 235 شهيدا و 110 مصابين. وأدانت رئاسة الجمهورية ببالغ القوة وبأقسى العبارات العملَ الإرهابي الآثم الذي تعرضت له البلاد صباح اليوم الجمعة، وأسفر عن استشهاد مواطنين مصريين من أبناء هذا الشعب العظيم، بينما يؤدون صلاة الجمعة في أحد المساجد بمنطقة بئر العبد في شمال سيناء. ونعت رئاسة الجمهورية شهداء الوطن وتقدمت بخالص العزاء لأسرهم وذويهم، وتؤكد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أكد رئيس الجمهورية عبد الفتاح السيسي أن القوات المسلحة والشرطة المدنية ستقوم بالثأر لشهدائنا واستعادة الأمن والاستقرار بمنتهى القوة خلال الفترة القادمة هذا هو ردنا. وأضاف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t>
  </si>
  <si>
    <t>https://www.christian-dogma.com/t1397372</t>
  </si>
  <si>
    <t>مطرانيه الأقباط الأرثوذكس - كنيسة مريم العذراء - كنيسة الملاك ميخائيل</t>
  </si>
  <si>
    <t>أحداث العنف الطائفي - شمال سيناء - العريش أول - مطرانيه الأقباط الأرثوذكس - كنيسة مريم العذراء - كنيسة الملاك ميخائيل ٢٠١٧/١١/٢٧</t>
  </si>
  <si>
    <t>متشددون يهاجمون قوات الأمن بالقرب من مطرانية الأقباط من شمال سيناء</t>
  </si>
  <si>
    <t>الهجوم المسلح علي مطرانية الأقباط الأرذوكس والكنائس التي بها بشمال سيناء من قبل جماعات مسلحة</t>
  </si>
  <si>
    <t>في 27 نوفمبر 2017، ورد أن مسلحين قد اطلقوا النار بشكل عشوائي باتجاه كنيسة مطرانية الأقباط بشمال سيناء وكنيسة مريم العذراء والملاك ميخائيل، وكذلك استهداف قوات الأمن التي كانت تتمركز في مكان قريب، ويذكر أن عدد من المسلحين أصيبوا في تبادل لإطلاق النار التي تلت ذلك، وهربوا في وقت لاحق.</t>
  </si>
  <si>
    <t>https://twitter.com/MadaMasr/status/935257451695394819</t>
  </si>
  <si>
    <t>http://www.copts-united.com/English/Details.php?I=2067&amp;A=33603</t>
  </si>
  <si>
    <t>قرية كفر الواصلين - كنيسة الامير تادرس</t>
  </si>
  <si>
    <t>أحداث العنف الطائفي - الجيزة - أطفيح - قرية كفر الواصلين - كنيسة الامير تادرس ٢٠١٧/١٢/٢٢</t>
  </si>
  <si>
    <t>مباحث الجيزة تطارد المتهمين في أحداث منزل قبطي أطفيح</t>
  </si>
  <si>
    <t>اعتراض مسلمي القرية على تحويل منزل أحد الأقباط إلى كنيسة إلى كنيسة</t>
  </si>
  <si>
    <t>مسلمي قرية كفر الواصلين</t>
  </si>
  <si>
    <t>أقباط قرية كفر الواصلين</t>
  </si>
  <si>
    <t>عيد عطية إبراهيم، 65 عاما - نادي عيد عطية، كدمات بالوجه والساق - سمير سعد إبراهيم، كدمات بالوجه والساق</t>
  </si>
  <si>
    <t>منهم 15 محبوسين بينهم طفل</t>
  </si>
  <si>
    <t>بتاريخ 31/1/2018 حكمت المحكمة بحبس 19 متهمًا مسلمًا لمدة عام مع إيقاف التنفيذ وغرامة 500 جنيه، وتغريم مواطن قبطي 360 ألف جنيه</t>
  </si>
  <si>
    <t>رقم 4052 لسنة 2017 إداري اطفيح</t>
  </si>
  <si>
    <t>التجمهر - استغلال الدين بقصد الإثارة - الصياح لإثارة الفتن الطائفية مما ترتب عليه الإضرار بالوحدة الوطنية - الإتلاف العمدي للممتلكات - دخول عقار بقصد ارتكاب جريمة - الاعتداء بالضرب على المجني عليه عيد عطية</t>
  </si>
  <si>
    <t>قال بعض أقباط القرية أنهم يصلون في الكنيسة منذ 15 عام</t>
  </si>
  <si>
    <t>تواصل نيابة الصف، تحت إشراف المستشار حاتم فاضل المحامى العام الأول لنيابات جنوب الجيزة، التحقيق فى الأحداث التى شهدتها قرية كفر الواصلين بأطفيح عندما اقتحم المئات منزلاً تقام به الشعائر الدينية المسيحية. وقررت النيابة، برئاسة محمد على حمودة رئيس نيابة الصف، حبس 15 متهماً مسلماً لمدة 4 أيام على ذمة التحقيقات، ووجهت النيابة للمتهمين عدة اتهامات، من بينها استغلال الدين كوسيلة لأفكار متطرفة بقصد إثارة الفتن مما يترتب عليه الإضرار بالوحدة الوطنية، والتجمهر والبلطجة واستعراض القوة والتلويح بالعنف وإتلاف عمدى لممتلكات المجنى عليه صاحب المنزل، ودخول عقار بقصد ارتكاب جريمة، والضرب، كما قررت النيابة حجز صاحب المنزل 24 ساعة على ذمة التحريات بتهمة إنشاء عقار بدون ترخيص، وأخلت النيابة سبيل اثنين من المسيحيين بضمان محل إقامتهما، وأمرت بضبط وإحضار متهمين جدد فى القضية. واستمعت النيابة لأقوال الرائد أحمد يسرى، رئيس مباحث أطفيح، حول التحريات التى أجراها عقب إلقاء القبض على المتهمين، وقرر الضابط أن المتهمين وآخرين تجمهروا أمام منزل عيد عطية الكائن بقرية كفر الواصلين دائرة مركز شرطة أطفيح وقاموا باقتحام المنزل وتحطيم محتويات مبنيين حديثَين بالطوب الأحمر ما أدى إلى حدوث تلفيات بكراسى خشبية ومراوح سقف ونوافذ طابقين. وأضاف رئيس المباحث، فى أقواله، أنه ألقى القبض على 6 من المتهمين فى مسرح الأحداث بينما ألقى القبض على الباقين تنفيذاً لقرار النيابة العامة وتمكن من ضبط بعضهم فى منازلهم والبعض الآخر بعدة أماكن بأنحاء القرية. كما استمعت النيابة لأقوال محامى مطرانية أطفيح للأقباط الأرثوذكس، وقدم أوراقاً تؤكد ملكية الكنيسة للمنزل وأنها قامت بشراء المنزل من مالكه فى عام 2014 وقدمت طلباً لمجلس الوزراء لضم المنزل للكنيسة لاقامة الصلوات فيه، ولكن لم يتم البت فى هذا الطلب حتى الآن. الحادث كان الثالث خلال عامين.. وأقباط القرية: الأول كنا بنروح كنيسة أطفيح ودى بعيدة عننا وبقينا نصلى هنا من حوالى سنة.. وشباب الكفر: البيت حصل فيه حريق بعد العيد الكبير وساعدناهم فى إطفائه من جانبها، تواصل الأجهزة الأمنية بالجيزة تمركزها بموقع الأحداث حيث تم الدفع بقوات فض الشغب لملاحظة الحالة الأمنية والحفاظ على هدوء الحالة، وانطلقت عدة مأموريات للبحث عن المتهمين الهاربين. الوطن انتقلت إلى الكفر الذى شهد أعمال الشغب خلال الساعات الماضية لترصد حالة من الهدوء الحذر، وبيوتاً أغلقت أبوابها على من فيها، تطل على شوارع ترابية امتلأت عن آخرها برجال أمن أتوا إلى الكفر الجمعة الماضية، إثر اندلاع الأزمة، وعلى بعد أمتار قليلة من المنزل محل الخلاف، كان ذلك البيت ذو الباب الخشبى الكبير، فى الداخل منه كانت أسرة بسيطة لم يكن موجوداً من رجالها سوى العشرينى هانى وديع، وبجواره جلست والدته وزوجة عمه، ظهرت على وجوههم ملامح خوف لم تزل منذ اليوم المشئوم، الذى يحكى عنه هانى قائلاً: من يوم ما اتولدت هنا ومكانش فيه مشاكل بينّا وبين أى مسلم، بس يوم الجمعة اللى فاتت مرة واحدة الناس كلها هجموا على الكنيسة، مشهد مخيف حسب ما قال هانى رآه بمجرد إلقاء نظرة على الشارع من أمام بيته، ليقرر عدم الخروج وإغلاق البيت على من فيه حتى لا يتعرض أحد للأذى، موضحاً قصة هذا البيت قائلاً: إحنا الأول كنا بنروح الكنيسة بتاعة أطفيح، ودى بعيدة عننا وكنا بنتبهدل عقبال ما نوصلها، وبقينا نصلى هنا من حوالى سنة عشان أقرب لينا، بس هو كان معمول بالطين النى وقلنا نطوّر فيه واحدة واحدة، وأول ما بدأنا حصل اللى حصل، يضيف: إحنا عايزينها تبقى كنيسة بشكل رسمى عشان محدش يتأذى. أثناء حديث هانى، دخل الخمسينى سعيد عبدالشهيد، أحد الأقباط بالكفر، ومعه عدد من جيرانه، ليقول بعد أن قطع حديث الشاب العشرينى: إحنا بنصلى فى الكنيسة دى من 15 سنة، وكل يوم سبت بييجى كاهن من الساعة 7 الصبح لحد الساعة 3 العصر، بس لما حاولنا نجددها الناس هجمت عليها، على بعد 3 كيلومترات من بيت عيد يوجد كرمة دير الرسل، وهو مكان لا يغنى الأقباط عن الكنيسة، حسب ما قال سعيد: عشان نعمل إكليل لازم نروح كنيسة أطفيح اللى هى بعيدة عننا بحوالى 7 كيلو. مسلمو القرية كان لهم آراء مختلفة حول الأزمة، حيث أكدوا أن البيت لم يكن يوماً كنيسة، وأنهم فوجئوا بالأمر خلال الأيام القليلة الماضية، ما أثار غضب عدد منهم أسفر عن هجوم الجمعة الماضى، وداخل أحد البيوت القريبة من بيت عيد، جلس مجموعة من شباب الكفر، رفضوا جميعهم ذكر أسمائهم، قال أحدهم: البيت ده حصل فيه حريقة بعد العيد الكبير اللى فات كلنا دخلنا عشان نساعدهم فى إنهم يطفوها، وقتها البيت من جوّا مكانش فيه أى حاجة تدل على إنه كنيسة، وكان عادى جداً، وبعدها عرفنا إنه بيتعمل كنيسة. بعدما انتشر خبر تجهيز بيت عيد لأن يصبح كنيسة، حسبما قال أحد الجيران، ذهب عدد منهم إلى عيد ليتأكدوا منه إلا أنه نفى ذلك لهم ولعمدة القرية الذى جاء إليه الأربعاء قبل الماضى يسأله عن ذلك، وحاول التمويه، وفق قولهم: زوجته كانت بتلف على بيوت الجيران تسألهم على فلوس سلف بحجة إنهم بيبنوا بيت لعيالهم. ولم يكن هذا الحادث هو الأول من نوعه فى قرية القبابات، حسب ما قال جيران عيد، فهذه هى المرة الثالثة خلال ما يقارب العامين يجد فيها أهل القرية بيوتاً لأقباط يريدون تحويلها إلى كنائس دون علم أحد من القرية. وفى محاولة للوقوف على وضع بيت عيد وهويته لدى الجهات الرسمية، توجهنا إلى عمدة القرية الذى لم يكن موجوداً فى القرية حينها، وحضر عنه شقيقه وجيه جاد الله، قال إن العمدة لم يكن لديه أى علم بأن هذا البيت كنيسة، وهو بالنسبة إليه بيت أحد الأقباط يتم استخدامه كحضانة للأطفال، وعندما انتشر الحديث حول كونه كنيسة وليس منزلاً، قام العمدة بإبلاغ المركز وجهاز أمن الدولة، وقاموا باستجوابه وتركوه بعدها، وفى مركز المعلومات بالوحدة المحلية لقرية القبابات، قال عمر عبدالغنى، أحد المسئولين عن المركز، إنه لا توجد أى كنائس فى القرية، موضحاً أن الوحدة المحلية هى أول من يعرف بطبيعة دور العبادة الموجودة بها، فيما قال محمد عبدالشافى، رئيس الوحدة المحلية بالقبابات، إن هذا العقار بالنسبة له بيت وليس كنيسة، ولا يوجد أى تصاريح صادرة له كونه كنيسة.</t>
  </si>
  <si>
    <t>http://www.almasryalyoum.com/news/details/1235768</t>
  </si>
  <si>
    <t>http://www.soutalomma.com/Article/734018/%D9%85%D8%A8%D8%A7%D8%AD%D8%AB-%D8%A7%D9%84%D8%AC%D9%8A%D8%B2%D8%A9-%D8%AA%D8%B7%D8%A7%D8%B1%D8%AF-%D8%A7%D9%84%D9%85%D8%AA%D9%87%D9%85%D9%8A%D9%86-%D9%81%D9%8A-%D8%A3%D8%AD%D8%AF%D8%A7%D8%AB-%D9%85%D9%86%D8%B2%D9%84-%D9%82%D8%A8%D8%B7%D9%8A-%D8%A3%D8%B7%D9%81%D9%8A%D8%AD-%D9%88%D9%85%D8%B5%D8%AF%D8%B1</t>
  </si>
  <si>
    <t>https://www.wataninet.com/2017/12/%D9%86%D9%86%D8%B4%D8%B1-%D8%B1%D8%A7%D9%88%D9%8A%D8%A7%D8%AA-%D8%A7%D9%84%D9%85%D8%B5%D8%A7%D8%A8%D9%8A%D9%86-%D9%81%D9%8A-%D8%A3%D8%AD%D8%AF%D8%A7%D8%AB-%D9%82%D8%B1%D9%8A%D8%A9-%D9%83%D9%81%D8%B1/</t>
  </si>
  <si>
    <t>https://www.elwatannews.com/news/details/2872066</t>
  </si>
  <si>
    <t>أحداث العنف الطائفي - القاهرة - حلوان - كنيسة مارمينا ٢٠١٧/١٢/٢٩</t>
  </si>
  <si>
    <t>استهداف كنيسة مارمينا بحلوان</t>
  </si>
  <si>
    <t>استهداف كنيسة مارمينا بحلوان عبر إطلاق النيران من شخص منتمي لولاية سيناء</t>
  </si>
  <si>
    <t>إبراهيم إسماعيل مصطفى، 33 سنة</t>
  </si>
  <si>
    <t>رقم  1370 لسنة 2017 جنايات أمن دولة عليا</t>
  </si>
  <si>
    <t>تأسيس وتولى قيادة والإنضمام لجماعة تكفيرية وتمويل عناصرها - قتل 9 مسيحيين وفرد شرطة والشروع فى قتل آخرين - مقاومة رجال الشرطة بالقوة والعنف - صنع وحيازة عبوة مفرقعة والشروع فى استعمالها - السعى لدى جماعة داعش خارج البلاد بهدف الإعداد لارتكاب جرائم إرهابية بمصر - الالتحاق بصفوف تلك الجماعة خارج البلاد - استخدام مواقع على شبكة الإنترنت لتبادل الرسائل والتكليفات لتنفيذ عمليات إرهابية - حيازة أسلحة نارية وذخائر بقصد استخدامها فى ارتكاب جرائم إرهابية</t>
  </si>
  <si>
    <t>الإرهابي اطلق 150 طلقة تجاه الضحايا</t>
  </si>
  <si>
    <t>الأجهزة المعنية لتأمين كنيسة مارمينا العجايبى بحلوان فوجئت في أثناء قيامها بمتابعة الحالة الأمنية بالنطاق الخارجى والحرم الأمنى بمحيط الكنيسة بمحاولة إرهابى يستقل دراجة بخارية اختراق النطاق الأمنى وإطلاق النيران بشكل عشوائى على القوات التي بادلته إطلاق النيران ونجحت في إصابته والقبض عليه، حيث أسفر الهجوم الإرهابى الغاشم عن استشهاد احد أمناء الشرطة المكلفين بحراسة الكنيسة ومواطنين آخرين تصادف مرورهم في أثناء وقوع الحادث بالإضافة إلى مواطنين آخرين تبين قيام الإرهابى بقتلهما داخل احد المحال التجارية بمنطقة مساكن اطلس بعدما اطلق عليهما النار خلال توجهه إلى الكنيسة لارتكاب جريمته الإرهابية، كما نجحت القوات في إحباط مخطط إرهابى بتفجير الكنيسة بعدما عثرت على عبوة ناسفة بحوزة الإرهابى المقبوض عليه قبل قيامه بإلقائها داخل الكنيسة وهو الأمر الذي فشل فيه نتيجة التشديدات والتمركزات الأمنية في محيط الكنائس</t>
  </si>
  <si>
    <t>https://www.youm7.com/story/2017/12/31/ON-Live-%D8%AA%D8%B9%D8%B1%D8%B6-%D9%81%D9%8A%D8%AF%D9%8A%D9%88-%D9%84%D9%85%D9%86%D8%B2%D9%84-%D8%A5%D8%B1%D9%87%D8%A7%D8%A8%D9%89-%D9%83%D9%86%D9%8A%D8%B3%D8%A9-%D9%85%D8%A7%D8%B1%D9%85%D9%8A%D9%86%D8%A7-%D8%A8%D8%AD%D9%84%D9%88%D8%A7%D9%86/3580500</t>
  </si>
  <si>
    <t>https://www.worldwatchmonitor.org/2018/05/copts-persuaded-to-drop-charges-against-mob-who-attacked-their-church/</t>
  </si>
  <si>
    <t>https://www.elwatannews.com/news/details/2893638</t>
  </si>
  <si>
    <t>https://almasryalyoum.com/news/details/1238403</t>
  </si>
  <si>
    <t>https://www.youm7.com/story/2018/12/2/%D9%81%D9%8A%D8%AF%D9%8A%D9%88-%D8%A7%D9%84%D9%82%D8%B5%D8%A9-%D8%A7%D9%84%D9%83%D8%A7%D9%85%D9%84%D8%A9-%D8%A5%D8%AD%D8%A7%D9%84%D8%A9-%D8%A7%D9%84%D9%85%D8%AA%D9%87%D9%85%D9%8A%D9%86-%D8%A8%D8%AD%D8%A7%D8%AF%D8%AB-%D9%83%D9%86%D9%8A%D8%B3%D8%A9-%D8%AD%D9%84%D9%88%D8%A7%D9%86-%D9%84%D9%84%D8%AC%D9%86%D8%A7%D9%8A%D8%A7%D8%AA/4053636</t>
  </si>
  <si>
    <t>أطلس</t>
  </si>
  <si>
    <t>أحداث العنف الطائفي - القاهرة - حلوان - أطلس ٢٠١٧/١٢/٢٩</t>
  </si>
  <si>
    <t>مقتل مواطنين أمام محلهما بمنطقة اطلس بحلوان</t>
  </si>
  <si>
    <t>استهداف محل مملوك للأقباط بحلوان عبر إطلاق النيران من شخص منتمي لولاية سيناء</t>
  </si>
  <si>
    <t>تحطيم محل اجهزة منزلية مملوك للأقباط</t>
  </si>
  <si>
    <t>https://www.youm7.com/story/2017/12/31/%D9%86%D9%8A%D8%A7%D8%A8%D8%A9-%D8%AD%D9%84%D9%88%D8%A7%D9%86-%D8%AA%D9%86%D9%87%D9%89-%D8%AA%D8%AD%D9%82%D9%8A%D9%82%D8%A7%D8%AA-%D8%AD%D8%A7%D8%AF%D8%AB-%D9%83%D9%86%D9%8A%D8%B3%D8%A9-%D9%85%D8%A7%D8%B1%D9%85%D9%8A%D9%86%D8%A7-%D9%88%D8%AA%D8%B1%D8%B3%D9%84%D9%87%D8%A7-%D9%84%D9%80-%D8%A3%D9%85%D9%86/3579314</t>
  </si>
  <si>
    <t>https://www.worldwatchmonitor.org/2018/05/how-can-you-accidentally-shoot-yourself-in-the-back-of-the-neck-ask-copt-soldiers-family/</t>
  </si>
  <si>
    <t>https://madamasr.com/ar/2017/12/29/feature/%D8%B3%D9%8A%D8%A7%D8%B3%D8%A9/%D9%81%D9%8A-%D8%AD%D8%A7%D8%AF%D8%AB-%D9%85%D8%A7%D8%B1%D9%85%D9%8A%D9%86%D8%A7-%D8%A7%D9%84%D9%85%D8%B3%D9%84%D8%AD-%D9%8A%D8%AD%D8%A7%D9%88%D9%84-%D9%84%D9%85%D8%AF%D8%A9-%D8%B1%D8%A8%D8%B9/</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</si>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</sst>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7" x14ac:knownFonts="1">
    <font>
      <sz val="11"/>
      <color theme="1"/>
      <name val="Calibri"/>
      <family val="2"/>
      <scheme val="minor"/>
    </font>
    <font>
      <sz val="13"/>
      <color theme="0"/>
      <name val="Arial"/>
      <family val="2"/>
    </font>
    <font>
      <b/>
      <sz val="13"/>
      <color theme="0"/>
      <name val="Arial"/>
      <family val="2"/>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6">
    <xf numFmtId="0" fontId="0" fillId="0" borderId="0" xfId="0"/>
    <xf numFmtId="0" fontId="3" fillId="3" borderId="11" xfId="0" applyFont="1" applyFill="1" applyBorder="1" applyAlignment="1">
      <alignment horizontal="center" vertical="center" wrapText="1" readingOrder="2"/>
    </xf>
    <xf numFmtId="0" fontId="3" fillId="4" borderId="11" xfId="0" applyFont="1" applyFill="1" applyBorder="1" applyAlignment="1">
      <alignment horizontal="center" vertical="center" wrapText="1" readingOrder="2"/>
    </xf>
    <xf numFmtId="0" fontId="3" fillId="5" borderId="11" xfId="0" applyFont="1" applyFill="1" applyBorder="1" applyAlignment="1">
      <alignment horizontal="center" vertical="center" wrapText="1" readingOrder="2"/>
    </xf>
    <xf numFmtId="0" fontId="3" fillId="6" borderId="11" xfId="0" applyFont="1" applyFill="1" applyBorder="1" applyAlignment="1">
      <alignment horizontal="center" vertical="center" wrapText="1" readingOrder="2"/>
    </xf>
    <xf numFmtId="0" fontId="3" fillId="7" borderId="11" xfId="0" applyFont="1" applyFill="1" applyBorder="1" applyAlignment="1">
      <alignment horizontal="center" vertical="center" wrapText="1" readingOrder="2"/>
    </xf>
    <xf numFmtId="165" fontId="3" fillId="4"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3" fillId="3" borderId="11" xfId="0" applyNumberFormat="1"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3" fontId="3"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3" fillId="3" borderId="25" xfId="0" applyNumberFormat="1" applyFont="1" applyFill="1" applyBorder="1" applyAlignment="1">
      <alignment horizontal="center" vertical="center" wrapText="1"/>
    </xf>
    <xf numFmtId="0" fontId="3" fillId="2" borderId="1" xfId="0" applyFont="1" applyFill="1" applyBorder="1"/>
    <xf numFmtId="3" fontId="3" fillId="3" borderId="24"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3" fillId="3" borderId="27"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3" fillId="3" borderId="29" xfId="0" applyNumberFormat="1" applyFont="1" applyFill="1" applyBorder="1" applyAlignment="1">
      <alignment horizontal="center" vertical="center" wrapText="1"/>
    </xf>
    <xf numFmtId="3" fontId="3" fillId="3" borderId="30"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5" borderId="10" xfId="0" applyFont="1" applyFill="1" applyBorder="1" applyAlignment="1">
      <alignment horizontal="center" vertical="center" wrapText="1" readingOrder="2"/>
    </xf>
    <xf numFmtId="0" fontId="3" fillId="5" borderId="12" xfId="0" applyFont="1" applyFill="1" applyBorder="1" applyAlignment="1">
      <alignment horizontal="center" vertical="center" wrapText="1" readingOrder="2"/>
    </xf>
    <xf numFmtId="0" fontId="3" fillId="5" borderId="28"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0" fontId="3" fillId="6" borderId="12"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4"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6" fillId="2" borderId="7"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rightToLeft="1" tabSelected="1" zoomScale="80" zoomScaleNormal="80" workbookViewId="0">
      <pane ySplit="2" topLeftCell="A50" activePane="bottomLeft" state="frozen"/>
      <selection pane="bottomLeft" activeCell="C59" sqref="C59"/>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88" t="s">
        <v>0</v>
      </c>
      <c r="B1" s="85" t="s">
        <v>1</v>
      </c>
      <c r="C1" s="86"/>
      <c r="D1" s="86"/>
      <c r="E1" s="86"/>
      <c r="F1" s="87"/>
      <c r="G1" s="85" t="s">
        <v>2</v>
      </c>
      <c r="H1" s="86"/>
      <c r="I1" s="86"/>
      <c r="J1" s="86"/>
      <c r="K1" s="86"/>
      <c r="L1" s="86" t="s">
        <v>3</v>
      </c>
      <c r="M1" s="86"/>
      <c r="N1" s="86"/>
      <c r="O1" s="86"/>
      <c r="P1" s="86"/>
      <c r="Q1" s="86"/>
      <c r="R1" s="86"/>
      <c r="S1" s="86"/>
      <c r="T1" s="87"/>
      <c r="U1" s="85" t="s">
        <v>4</v>
      </c>
      <c r="V1" s="86"/>
      <c r="W1" s="86"/>
      <c r="X1" s="86"/>
      <c r="Y1" s="86"/>
      <c r="Z1" s="86"/>
      <c r="AA1" s="86"/>
      <c r="AB1" s="86"/>
      <c r="AC1" s="86"/>
      <c r="AD1" s="87"/>
      <c r="AE1" s="85" t="s">
        <v>5</v>
      </c>
      <c r="AF1" s="87"/>
      <c r="AG1" s="85" t="s">
        <v>6</v>
      </c>
      <c r="AH1" s="86"/>
      <c r="AI1" s="86"/>
      <c r="AJ1" s="87"/>
      <c r="AK1" s="85" t="s">
        <v>7</v>
      </c>
      <c r="AL1" s="86"/>
      <c r="AM1" s="86"/>
      <c r="AN1" s="87"/>
      <c r="AO1" s="85" t="s">
        <v>8</v>
      </c>
      <c r="AP1" s="87"/>
      <c r="AQ1" s="90" t="s">
        <v>9</v>
      </c>
      <c r="AR1" s="90" t="s">
        <v>10</v>
      </c>
      <c r="AS1" s="85" t="s">
        <v>11</v>
      </c>
      <c r="AT1" s="86"/>
      <c r="AU1" s="86"/>
      <c r="AV1" s="86"/>
      <c r="AW1" s="86"/>
      <c r="AX1" s="86"/>
      <c r="AY1" s="86"/>
      <c r="AZ1" s="87"/>
    </row>
    <row r="2" spans="1:52" ht="35.25" customHeight="1" thickBot="1" x14ac:dyDescent="0.4">
      <c r="A2" s="89"/>
      <c r="B2" s="54" t="s">
        <v>12</v>
      </c>
      <c r="C2" s="55" t="s">
        <v>13</v>
      </c>
      <c r="D2" s="55" t="s">
        <v>14</v>
      </c>
      <c r="E2" s="56" t="s">
        <v>15</v>
      </c>
      <c r="F2" s="57" t="s">
        <v>16</v>
      </c>
      <c r="G2" s="54" t="s">
        <v>17</v>
      </c>
      <c r="H2" s="55" t="s">
        <v>18</v>
      </c>
      <c r="I2" s="55" t="s">
        <v>19</v>
      </c>
      <c r="J2" s="55" t="s">
        <v>20</v>
      </c>
      <c r="K2" s="58" t="s">
        <v>21</v>
      </c>
      <c r="L2" s="54" t="s">
        <v>22</v>
      </c>
      <c r="M2" s="55" t="s">
        <v>23</v>
      </c>
      <c r="N2" s="55" t="s">
        <v>24</v>
      </c>
      <c r="O2" s="55" t="s">
        <v>25</v>
      </c>
      <c r="P2" s="55" t="s">
        <v>26</v>
      </c>
      <c r="Q2" s="55" t="s">
        <v>27</v>
      </c>
      <c r="R2" s="55" t="s">
        <v>25</v>
      </c>
      <c r="S2" s="55" t="s">
        <v>28</v>
      </c>
      <c r="T2" s="58" t="s">
        <v>29</v>
      </c>
      <c r="U2" s="54" t="s">
        <v>30</v>
      </c>
      <c r="V2" s="55" t="s">
        <v>31</v>
      </c>
      <c r="W2" s="55" t="s">
        <v>32</v>
      </c>
      <c r="X2" s="55" t="s">
        <v>33</v>
      </c>
      <c r="Y2" s="55" t="s">
        <v>34</v>
      </c>
      <c r="Z2" s="55" t="s">
        <v>35</v>
      </c>
      <c r="AA2" s="55" t="s">
        <v>36</v>
      </c>
      <c r="AB2" s="59" t="s">
        <v>37</v>
      </c>
      <c r="AC2" s="55" t="s">
        <v>38</v>
      </c>
      <c r="AD2" s="58" t="s">
        <v>39</v>
      </c>
      <c r="AE2" s="54" t="s">
        <v>40</v>
      </c>
      <c r="AF2" s="58" t="s">
        <v>41</v>
      </c>
      <c r="AG2" s="54" t="s">
        <v>42</v>
      </c>
      <c r="AH2" s="55" t="s">
        <v>43</v>
      </c>
      <c r="AI2" s="55" t="s">
        <v>44</v>
      </c>
      <c r="AJ2" s="58" t="s">
        <v>45</v>
      </c>
      <c r="AK2" s="54" t="s">
        <v>46</v>
      </c>
      <c r="AL2" s="55" t="s">
        <v>43</v>
      </c>
      <c r="AM2" s="55" t="s">
        <v>44</v>
      </c>
      <c r="AN2" s="58" t="s">
        <v>47</v>
      </c>
      <c r="AO2" s="54" t="s">
        <v>48</v>
      </c>
      <c r="AP2" s="58" t="s">
        <v>49</v>
      </c>
      <c r="AQ2" s="91"/>
      <c r="AR2" s="91"/>
      <c r="AS2" s="14" t="s">
        <v>50</v>
      </c>
      <c r="AT2" s="54" t="s">
        <v>51</v>
      </c>
      <c r="AU2" s="55" t="s">
        <v>52</v>
      </c>
      <c r="AV2" s="55" t="s">
        <v>53</v>
      </c>
      <c r="AW2" s="55" t="s">
        <v>54</v>
      </c>
      <c r="AX2" s="55" t="s">
        <v>55</v>
      </c>
      <c r="AY2" s="55" t="s">
        <v>56</v>
      </c>
      <c r="AZ2" s="58" t="s">
        <v>57</v>
      </c>
    </row>
    <row r="3" spans="1:52" ht="35.25" customHeight="1" x14ac:dyDescent="0.35">
      <c r="A3" s="60">
        <v>1</v>
      </c>
      <c r="B3" s="42">
        <v>42736</v>
      </c>
      <c r="C3" s="1" t="s">
        <v>143</v>
      </c>
      <c r="D3" s="6" t="s">
        <v>141</v>
      </c>
      <c r="E3" s="1" t="s">
        <v>185</v>
      </c>
      <c r="F3" s="44" t="s">
        <v>237</v>
      </c>
      <c r="G3" s="45" t="s">
        <v>61</v>
      </c>
      <c r="H3" s="2" t="s">
        <v>62</v>
      </c>
      <c r="I3" s="3" t="s">
        <v>238</v>
      </c>
      <c r="J3" s="3" t="s">
        <v>239</v>
      </c>
      <c r="K3" s="47" t="s">
        <v>240</v>
      </c>
      <c r="L3" s="48" t="s">
        <v>63</v>
      </c>
      <c r="M3" s="1" t="s">
        <v>219</v>
      </c>
      <c r="N3" s="2" t="s">
        <v>65</v>
      </c>
      <c r="O3" s="1" t="s">
        <v>94</v>
      </c>
      <c r="P3" s="2" t="s">
        <v>66</v>
      </c>
      <c r="Q3" s="1" t="s">
        <v>241</v>
      </c>
      <c r="R3" s="1"/>
      <c r="S3" s="1" t="s">
        <v>67</v>
      </c>
      <c r="T3" s="49" t="s">
        <v>67</v>
      </c>
      <c r="U3" s="45">
        <v>1</v>
      </c>
      <c r="V3" s="3" t="s">
        <v>242</v>
      </c>
      <c r="W3" s="3" t="s">
        <v>80</v>
      </c>
      <c r="X3" s="3"/>
      <c r="Y3" s="3" t="s">
        <v>69</v>
      </c>
      <c r="Z3" s="3"/>
      <c r="AA3" s="2" t="s">
        <v>125</v>
      </c>
      <c r="AB3" s="3" t="s">
        <v>149</v>
      </c>
      <c r="AC3" s="3"/>
      <c r="AD3" s="46" t="s">
        <v>243</v>
      </c>
      <c r="AE3" s="50" t="s">
        <v>71</v>
      </c>
      <c r="AF3" s="1"/>
      <c r="AG3" s="4" t="s">
        <v>72</v>
      </c>
      <c r="AH3" s="4"/>
      <c r="AI3" s="4"/>
      <c r="AJ3" s="51"/>
      <c r="AK3" s="52" t="s">
        <v>73</v>
      </c>
      <c r="AL3" s="5"/>
      <c r="AM3" s="5"/>
      <c r="AN3" s="5"/>
      <c r="AO3" s="3"/>
      <c r="AP3" s="46"/>
      <c r="AQ3" s="43"/>
      <c r="AR3" s="43" t="s">
        <v>244</v>
      </c>
      <c r="AS3" s="53" t="s">
        <v>97</v>
      </c>
      <c r="AT3" s="45" t="s">
        <v>245</v>
      </c>
      <c r="AU3" s="3"/>
      <c r="AV3" s="3"/>
      <c r="AW3" s="3"/>
      <c r="AX3" s="3"/>
      <c r="AY3" s="3"/>
      <c r="AZ3" s="46"/>
    </row>
    <row r="4" spans="1:52" ht="35.25" customHeight="1" x14ac:dyDescent="0.35">
      <c r="A4" s="60">
        <v>2</v>
      </c>
      <c r="B4" s="42">
        <v>42738</v>
      </c>
      <c r="C4" s="1" t="s">
        <v>96</v>
      </c>
      <c r="D4" s="6" t="s">
        <v>89</v>
      </c>
      <c r="E4" s="1" t="s">
        <v>188</v>
      </c>
      <c r="F4" s="44" t="s">
        <v>246</v>
      </c>
      <c r="G4" s="45" t="s">
        <v>194</v>
      </c>
      <c r="H4" s="2" t="s">
        <v>98</v>
      </c>
      <c r="I4" s="3" t="s">
        <v>247</v>
      </c>
      <c r="J4" s="3" t="s">
        <v>248</v>
      </c>
      <c r="K4" s="47" t="s">
        <v>249</v>
      </c>
      <c r="L4" s="48" t="s">
        <v>63</v>
      </c>
      <c r="M4" s="1" t="s">
        <v>250</v>
      </c>
      <c r="N4" s="2" t="s">
        <v>78</v>
      </c>
      <c r="O4" s="1" t="s">
        <v>159</v>
      </c>
      <c r="P4" s="2" t="s">
        <v>85</v>
      </c>
      <c r="Q4" s="1" t="s">
        <v>251</v>
      </c>
      <c r="R4" s="1"/>
      <c r="S4" s="1" t="s">
        <v>67</v>
      </c>
      <c r="T4" s="49" t="s">
        <v>67</v>
      </c>
      <c r="U4" s="45">
        <v>1</v>
      </c>
      <c r="V4" s="3" t="s">
        <v>251</v>
      </c>
      <c r="W4" s="3" t="s">
        <v>80</v>
      </c>
      <c r="X4" s="3"/>
      <c r="Y4" s="3">
        <v>1</v>
      </c>
      <c r="Z4" s="3" t="s">
        <v>252</v>
      </c>
      <c r="AA4" s="2" t="s">
        <v>99</v>
      </c>
      <c r="AB4" s="3" t="s">
        <v>149</v>
      </c>
      <c r="AC4" s="3"/>
      <c r="AD4" s="46"/>
      <c r="AE4" s="50" t="s">
        <v>82</v>
      </c>
      <c r="AF4" s="1" t="s">
        <v>209</v>
      </c>
      <c r="AG4" s="4" t="s">
        <v>83</v>
      </c>
      <c r="AH4" s="4" t="s">
        <v>136</v>
      </c>
      <c r="AI4" s="4"/>
      <c r="AJ4" s="51" t="s">
        <v>253</v>
      </c>
      <c r="AK4" s="52" t="s">
        <v>73</v>
      </c>
      <c r="AL4" s="5"/>
      <c r="AM4" s="5"/>
      <c r="AN4" s="5"/>
      <c r="AO4" s="3"/>
      <c r="AP4" s="46"/>
      <c r="AQ4" s="43"/>
      <c r="AR4" s="43" t="s">
        <v>254</v>
      </c>
      <c r="AS4" s="53" t="s">
        <v>84</v>
      </c>
      <c r="AT4" s="45" t="s">
        <v>195</v>
      </c>
      <c r="AU4" s="3" t="s">
        <v>255</v>
      </c>
      <c r="AV4" s="3" t="s">
        <v>256</v>
      </c>
      <c r="AW4" s="3" t="s">
        <v>257</v>
      </c>
      <c r="AX4" s="3"/>
      <c r="AY4" s="3"/>
      <c r="AZ4" s="46"/>
    </row>
    <row r="5" spans="1:52" ht="35.25" customHeight="1" x14ac:dyDescent="0.35">
      <c r="A5" s="60">
        <v>3</v>
      </c>
      <c r="B5" s="42">
        <v>42741</v>
      </c>
      <c r="C5" s="1" t="s">
        <v>135</v>
      </c>
      <c r="D5" s="6" t="s">
        <v>76</v>
      </c>
      <c r="E5" s="1" t="s">
        <v>207</v>
      </c>
      <c r="F5" s="44" t="s">
        <v>258</v>
      </c>
      <c r="G5" s="45" t="s">
        <v>98</v>
      </c>
      <c r="H5" s="2" t="s">
        <v>98</v>
      </c>
      <c r="I5" s="3" t="s">
        <v>259</v>
      </c>
      <c r="J5" s="3" t="s">
        <v>260</v>
      </c>
      <c r="K5" s="47" t="s">
        <v>261</v>
      </c>
      <c r="L5" s="48" t="s">
        <v>63</v>
      </c>
      <c r="M5" s="1" t="s">
        <v>64</v>
      </c>
      <c r="N5" s="2" t="s">
        <v>65</v>
      </c>
      <c r="O5" s="1" t="s">
        <v>262</v>
      </c>
      <c r="P5" s="2" t="s">
        <v>85</v>
      </c>
      <c r="Q5" s="1" t="s">
        <v>263</v>
      </c>
      <c r="R5" s="1"/>
      <c r="S5" s="1" t="s">
        <v>67</v>
      </c>
      <c r="T5" s="49" t="s">
        <v>67</v>
      </c>
      <c r="U5" s="45">
        <v>2</v>
      </c>
      <c r="V5" s="3" t="s">
        <v>263</v>
      </c>
      <c r="W5" s="3" t="s">
        <v>80</v>
      </c>
      <c r="X5" s="3"/>
      <c r="Y5" s="3" t="s">
        <v>69</v>
      </c>
      <c r="Z5" s="3"/>
      <c r="AA5" s="2" t="s">
        <v>125</v>
      </c>
      <c r="AB5" s="3" t="s">
        <v>149</v>
      </c>
      <c r="AC5" s="3"/>
      <c r="AD5" s="46"/>
      <c r="AE5" s="50" t="s">
        <v>82</v>
      </c>
      <c r="AF5" s="1" t="s">
        <v>264</v>
      </c>
      <c r="AG5" s="4" t="s">
        <v>83</v>
      </c>
      <c r="AH5" s="4" t="s">
        <v>165</v>
      </c>
      <c r="AI5" s="4"/>
      <c r="AJ5" s="51"/>
      <c r="AK5" s="52" t="s">
        <v>73</v>
      </c>
      <c r="AL5" s="5"/>
      <c r="AM5" s="5"/>
      <c r="AN5" s="5"/>
      <c r="AO5" s="3"/>
      <c r="AP5" s="46"/>
      <c r="AQ5" s="43" t="s">
        <v>265</v>
      </c>
      <c r="AR5" s="43" t="s">
        <v>266</v>
      </c>
      <c r="AS5" s="53" t="s">
        <v>74</v>
      </c>
      <c r="AT5" s="45" t="s">
        <v>195</v>
      </c>
      <c r="AU5" s="3" t="s">
        <v>267</v>
      </c>
      <c r="AV5" s="3" t="s">
        <v>268</v>
      </c>
      <c r="AW5" s="3" t="s">
        <v>153</v>
      </c>
      <c r="AX5" s="3"/>
      <c r="AY5" s="3"/>
      <c r="AZ5" s="46"/>
    </row>
    <row r="6" spans="1:52" ht="35.25" customHeight="1" x14ac:dyDescent="0.35">
      <c r="A6" s="60">
        <v>4</v>
      </c>
      <c r="B6" s="42">
        <v>42748</v>
      </c>
      <c r="C6" s="1" t="s">
        <v>126</v>
      </c>
      <c r="D6" s="6" t="s">
        <v>59</v>
      </c>
      <c r="E6" s="1" t="s">
        <v>139</v>
      </c>
      <c r="F6" s="44" t="s">
        <v>112</v>
      </c>
      <c r="G6" s="45" t="s">
        <v>194</v>
      </c>
      <c r="H6" s="2" t="s">
        <v>98</v>
      </c>
      <c r="I6" s="3" t="s">
        <v>269</v>
      </c>
      <c r="J6" s="3" t="s">
        <v>270</v>
      </c>
      <c r="K6" s="47" t="s">
        <v>271</v>
      </c>
      <c r="L6" s="48" t="s">
        <v>63</v>
      </c>
      <c r="M6" s="1" t="s">
        <v>214</v>
      </c>
      <c r="N6" s="2" t="s">
        <v>65</v>
      </c>
      <c r="O6" s="1" t="s">
        <v>159</v>
      </c>
      <c r="P6" s="2" t="s">
        <v>85</v>
      </c>
      <c r="Q6" s="1" t="s">
        <v>272</v>
      </c>
      <c r="R6" s="1"/>
      <c r="S6" s="1" t="s">
        <v>67</v>
      </c>
      <c r="T6" s="49" t="s">
        <v>67</v>
      </c>
      <c r="U6" s="45">
        <v>1</v>
      </c>
      <c r="V6" s="3" t="s">
        <v>273</v>
      </c>
      <c r="W6" s="3" t="s">
        <v>80</v>
      </c>
      <c r="X6" s="3"/>
      <c r="Y6" s="3" t="s">
        <v>69</v>
      </c>
      <c r="Z6" s="3"/>
      <c r="AA6" s="2" t="s">
        <v>125</v>
      </c>
      <c r="AB6" s="3" t="s">
        <v>149</v>
      </c>
      <c r="AC6" s="3"/>
      <c r="AD6" s="46"/>
      <c r="AE6" s="50" t="s">
        <v>82</v>
      </c>
      <c r="AF6" s="1" t="s">
        <v>264</v>
      </c>
      <c r="AG6" s="4" t="s">
        <v>83</v>
      </c>
      <c r="AH6" s="4" t="s">
        <v>165</v>
      </c>
      <c r="AI6" s="4"/>
      <c r="AJ6" s="51"/>
      <c r="AK6" s="52" t="s">
        <v>73</v>
      </c>
      <c r="AL6" s="5"/>
      <c r="AM6" s="5"/>
      <c r="AN6" s="5"/>
      <c r="AO6" s="3"/>
      <c r="AP6" s="46"/>
      <c r="AQ6" s="43" t="s">
        <v>274</v>
      </c>
      <c r="AR6" s="43" t="s">
        <v>275</v>
      </c>
      <c r="AS6" s="53" t="s">
        <v>74</v>
      </c>
      <c r="AT6" s="45" t="s">
        <v>195</v>
      </c>
      <c r="AU6" s="3" t="s">
        <v>153</v>
      </c>
      <c r="AV6" s="3" t="s">
        <v>276</v>
      </c>
      <c r="AW6" s="3"/>
      <c r="AX6" s="3"/>
      <c r="AY6" s="3"/>
      <c r="AZ6" s="46"/>
    </row>
    <row r="7" spans="1:52" ht="35.25" customHeight="1" x14ac:dyDescent="0.35">
      <c r="A7" s="60">
        <v>5</v>
      </c>
      <c r="B7" s="42">
        <v>42752</v>
      </c>
      <c r="C7" s="1" t="s">
        <v>88</v>
      </c>
      <c r="D7" s="6" t="s">
        <v>89</v>
      </c>
      <c r="E7" s="1" t="s">
        <v>220</v>
      </c>
      <c r="F7" s="44" t="s">
        <v>112</v>
      </c>
      <c r="G7" s="45" t="s">
        <v>194</v>
      </c>
      <c r="H7" s="2" t="s">
        <v>98</v>
      </c>
      <c r="I7" s="3" t="s">
        <v>277</v>
      </c>
      <c r="J7" s="3" t="s">
        <v>278</v>
      </c>
      <c r="K7" s="47" t="s">
        <v>279</v>
      </c>
      <c r="L7" s="48" t="s">
        <v>63</v>
      </c>
      <c r="M7" s="1" t="s">
        <v>124</v>
      </c>
      <c r="N7" s="2" t="s">
        <v>65</v>
      </c>
      <c r="O7" s="1" t="s">
        <v>159</v>
      </c>
      <c r="P7" s="2" t="s">
        <v>85</v>
      </c>
      <c r="Q7" s="1" t="s">
        <v>280</v>
      </c>
      <c r="R7" s="1"/>
      <c r="S7" s="1" t="s">
        <v>67</v>
      </c>
      <c r="T7" s="49" t="s">
        <v>67</v>
      </c>
      <c r="U7" s="45">
        <v>1</v>
      </c>
      <c r="V7" s="3" t="s">
        <v>281</v>
      </c>
      <c r="W7" s="3" t="s">
        <v>80</v>
      </c>
      <c r="X7" s="3"/>
      <c r="Y7" s="3" t="s">
        <v>69</v>
      </c>
      <c r="Z7" s="3"/>
      <c r="AA7" s="2" t="s">
        <v>125</v>
      </c>
      <c r="AB7" s="3">
        <v>2</v>
      </c>
      <c r="AC7" s="3" t="s">
        <v>282</v>
      </c>
      <c r="AD7" s="46"/>
      <c r="AE7" s="50" t="s">
        <v>71</v>
      </c>
      <c r="AF7" s="1"/>
      <c r="AG7" s="4" t="s">
        <v>72</v>
      </c>
      <c r="AH7" s="4"/>
      <c r="AI7" s="4"/>
      <c r="AJ7" s="51"/>
      <c r="AK7" s="52" t="s">
        <v>73</v>
      </c>
      <c r="AL7" s="5"/>
      <c r="AM7" s="5"/>
      <c r="AN7" s="5"/>
      <c r="AO7" s="3"/>
      <c r="AP7" s="46"/>
      <c r="AQ7" s="43"/>
      <c r="AR7" s="43" t="s">
        <v>283</v>
      </c>
      <c r="AS7" s="53" t="s">
        <v>74</v>
      </c>
      <c r="AT7" s="45" t="s">
        <v>195</v>
      </c>
      <c r="AU7" s="3" t="s">
        <v>284</v>
      </c>
      <c r="AV7" s="3"/>
      <c r="AW7" s="3"/>
      <c r="AX7" s="3"/>
      <c r="AY7" s="3"/>
      <c r="AZ7" s="46"/>
    </row>
    <row r="8" spans="1:52" ht="35.25" customHeight="1" x14ac:dyDescent="0.35">
      <c r="A8" s="60">
        <v>6</v>
      </c>
      <c r="B8" s="42">
        <v>42761</v>
      </c>
      <c r="C8" s="1" t="s">
        <v>118</v>
      </c>
      <c r="D8" s="6" t="s">
        <v>59</v>
      </c>
      <c r="E8" s="1" t="s">
        <v>127</v>
      </c>
      <c r="F8" s="44" t="s">
        <v>112</v>
      </c>
      <c r="G8" s="45" t="s">
        <v>128</v>
      </c>
      <c r="H8" s="2" t="s">
        <v>128</v>
      </c>
      <c r="I8" s="3" t="s">
        <v>285</v>
      </c>
      <c r="J8" s="3" t="s">
        <v>286</v>
      </c>
      <c r="K8" s="47" t="s">
        <v>286</v>
      </c>
      <c r="L8" s="48" t="s">
        <v>63</v>
      </c>
      <c r="M8" s="1" t="s">
        <v>124</v>
      </c>
      <c r="N8" s="2" t="s">
        <v>65</v>
      </c>
      <c r="O8" s="1"/>
      <c r="P8" s="2" t="s">
        <v>79</v>
      </c>
      <c r="Q8" s="1" t="s">
        <v>287</v>
      </c>
      <c r="R8" s="1"/>
      <c r="S8" s="1" t="s">
        <v>67</v>
      </c>
      <c r="T8" s="49" t="s">
        <v>67</v>
      </c>
      <c r="U8" s="45" t="s">
        <v>68</v>
      </c>
      <c r="V8" s="3"/>
      <c r="W8" s="3" t="s">
        <v>80</v>
      </c>
      <c r="X8" s="3"/>
      <c r="Y8" s="3" t="s">
        <v>69</v>
      </c>
      <c r="Z8" s="3"/>
      <c r="AA8" s="2" t="s">
        <v>81</v>
      </c>
      <c r="AB8" s="3">
        <v>1</v>
      </c>
      <c r="AC8" s="3" t="s">
        <v>287</v>
      </c>
      <c r="AD8" s="46"/>
      <c r="AE8" s="50" t="s">
        <v>82</v>
      </c>
      <c r="AF8" s="1" t="s">
        <v>173</v>
      </c>
      <c r="AG8" s="4" t="s">
        <v>83</v>
      </c>
      <c r="AH8" s="4" t="s">
        <v>165</v>
      </c>
      <c r="AI8" s="4"/>
      <c r="AJ8" s="51"/>
      <c r="AK8" s="52" t="s">
        <v>73</v>
      </c>
      <c r="AL8" s="5"/>
      <c r="AM8" s="5"/>
      <c r="AN8" s="5"/>
      <c r="AO8" s="3"/>
      <c r="AP8" s="46"/>
      <c r="AQ8" s="43" t="s">
        <v>288</v>
      </c>
      <c r="AR8" s="43" t="s">
        <v>289</v>
      </c>
      <c r="AS8" s="53" t="s">
        <v>84</v>
      </c>
      <c r="AT8" s="45" t="s">
        <v>195</v>
      </c>
      <c r="AU8" s="3" t="s">
        <v>290</v>
      </c>
      <c r="AV8" s="3"/>
      <c r="AW8" s="3"/>
      <c r="AX8" s="3"/>
      <c r="AY8" s="3"/>
      <c r="AZ8" s="46"/>
    </row>
    <row r="9" spans="1:52" ht="35.25" customHeight="1" x14ac:dyDescent="0.35">
      <c r="A9" s="60">
        <v>7</v>
      </c>
      <c r="B9" s="42">
        <v>42765</v>
      </c>
      <c r="C9" s="1" t="s">
        <v>143</v>
      </c>
      <c r="D9" s="6" t="s">
        <v>141</v>
      </c>
      <c r="E9" s="1" t="s">
        <v>185</v>
      </c>
      <c r="F9" s="44" t="s">
        <v>291</v>
      </c>
      <c r="G9" s="45" t="s">
        <v>98</v>
      </c>
      <c r="H9" s="2" t="s">
        <v>98</v>
      </c>
      <c r="I9" s="3" t="s">
        <v>292</v>
      </c>
      <c r="J9" s="3" t="s">
        <v>293</v>
      </c>
      <c r="K9" s="47" t="s">
        <v>231</v>
      </c>
      <c r="L9" s="48" t="s">
        <v>63</v>
      </c>
      <c r="M9" s="1" t="s">
        <v>219</v>
      </c>
      <c r="N9" s="2" t="s">
        <v>65</v>
      </c>
      <c r="O9" s="1" t="s">
        <v>94</v>
      </c>
      <c r="P9" s="2" t="s">
        <v>66</v>
      </c>
      <c r="Q9" s="1" t="s">
        <v>294</v>
      </c>
      <c r="R9" s="1"/>
      <c r="S9" s="1" t="s">
        <v>67</v>
      </c>
      <c r="T9" s="49" t="s">
        <v>67</v>
      </c>
      <c r="U9" s="45">
        <v>1</v>
      </c>
      <c r="V9" s="3" t="s">
        <v>295</v>
      </c>
      <c r="W9" s="3" t="s">
        <v>80</v>
      </c>
      <c r="X9" s="3"/>
      <c r="Y9" s="3" t="s">
        <v>69</v>
      </c>
      <c r="Z9" s="3"/>
      <c r="AA9" s="2" t="s">
        <v>125</v>
      </c>
      <c r="AB9" s="3" t="s">
        <v>149</v>
      </c>
      <c r="AC9" s="3"/>
      <c r="AD9" s="46"/>
      <c r="AE9" s="50" t="s">
        <v>71</v>
      </c>
      <c r="AF9" s="1"/>
      <c r="AG9" s="4" t="s">
        <v>72</v>
      </c>
      <c r="AH9" s="4"/>
      <c r="AI9" s="4"/>
      <c r="AJ9" s="51"/>
      <c r="AK9" s="52" t="s">
        <v>73</v>
      </c>
      <c r="AL9" s="5"/>
      <c r="AM9" s="5"/>
      <c r="AN9" s="5"/>
      <c r="AO9" s="3"/>
      <c r="AP9" s="46"/>
      <c r="AQ9" s="43" t="s">
        <v>296</v>
      </c>
      <c r="AR9" s="43" t="s">
        <v>297</v>
      </c>
      <c r="AS9" s="53" t="s">
        <v>74</v>
      </c>
      <c r="AT9" s="45" t="s">
        <v>195</v>
      </c>
      <c r="AU9" s="3" t="s">
        <v>298</v>
      </c>
      <c r="AV9" s="3" t="s">
        <v>299</v>
      </c>
      <c r="AW9" s="3"/>
      <c r="AX9" s="3"/>
      <c r="AY9" s="3"/>
      <c r="AZ9" s="46"/>
    </row>
    <row r="10" spans="1:52" ht="35.25" customHeight="1" x14ac:dyDescent="0.35">
      <c r="A10" s="60">
        <v>8</v>
      </c>
      <c r="B10" s="42">
        <v>42776</v>
      </c>
      <c r="C10" s="1" t="s">
        <v>58</v>
      </c>
      <c r="D10" s="6" t="s">
        <v>59</v>
      </c>
      <c r="E10" s="1" t="s">
        <v>60</v>
      </c>
      <c r="F10" s="44" t="s">
        <v>112</v>
      </c>
      <c r="G10" s="45" t="s">
        <v>128</v>
      </c>
      <c r="H10" s="2" t="s">
        <v>128</v>
      </c>
      <c r="I10" s="3" t="s">
        <v>300</v>
      </c>
      <c r="J10" s="3" t="s">
        <v>301</v>
      </c>
      <c r="K10" s="47" t="s">
        <v>302</v>
      </c>
      <c r="L10" s="48" t="s">
        <v>63</v>
      </c>
      <c r="M10" s="1" t="s">
        <v>124</v>
      </c>
      <c r="N10" s="2" t="s">
        <v>65</v>
      </c>
      <c r="O10" s="1"/>
      <c r="P10" s="2" t="s">
        <v>79</v>
      </c>
      <c r="Q10" s="1" t="s">
        <v>303</v>
      </c>
      <c r="R10" s="1"/>
      <c r="S10" s="1" t="s">
        <v>67</v>
      </c>
      <c r="T10" s="49" t="s">
        <v>67</v>
      </c>
      <c r="U10" s="45" t="s">
        <v>68</v>
      </c>
      <c r="V10" s="3"/>
      <c r="W10" s="3" t="s">
        <v>80</v>
      </c>
      <c r="X10" s="3"/>
      <c r="Y10" s="3" t="s">
        <v>69</v>
      </c>
      <c r="Z10" s="3"/>
      <c r="AA10" s="2" t="s">
        <v>81</v>
      </c>
      <c r="AB10" s="3">
        <v>2</v>
      </c>
      <c r="AC10" s="3" t="s">
        <v>304</v>
      </c>
      <c r="AD10" s="46"/>
      <c r="AE10" s="50" t="s">
        <v>71</v>
      </c>
      <c r="AF10" s="1"/>
      <c r="AG10" s="4" t="s">
        <v>72</v>
      </c>
      <c r="AH10" s="4"/>
      <c r="AI10" s="4"/>
      <c r="AJ10" s="51"/>
      <c r="AK10" s="52" t="s">
        <v>73</v>
      </c>
      <c r="AL10" s="5"/>
      <c r="AM10" s="5"/>
      <c r="AN10" s="5"/>
      <c r="AO10" s="3"/>
      <c r="AP10" s="46"/>
      <c r="AQ10" s="43" t="s">
        <v>305</v>
      </c>
      <c r="AR10" s="43" t="s">
        <v>306</v>
      </c>
      <c r="AS10" s="53" t="s">
        <v>84</v>
      </c>
      <c r="AT10" s="45" t="s">
        <v>195</v>
      </c>
      <c r="AU10" s="3" t="s">
        <v>307</v>
      </c>
      <c r="AV10" s="3"/>
      <c r="AW10" s="3"/>
      <c r="AX10" s="3"/>
      <c r="AY10" s="3"/>
      <c r="AZ10" s="46"/>
    </row>
    <row r="11" spans="1:52" ht="35.25" customHeight="1" x14ac:dyDescent="0.35">
      <c r="A11" s="60">
        <v>9</v>
      </c>
      <c r="B11" s="42">
        <v>42778</v>
      </c>
      <c r="C11" s="1" t="s">
        <v>143</v>
      </c>
      <c r="D11" s="6" t="s">
        <v>141</v>
      </c>
      <c r="E11" s="1" t="s">
        <v>144</v>
      </c>
      <c r="F11" s="44" t="s">
        <v>217</v>
      </c>
      <c r="G11" s="45" t="s">
        <v>98</v>
      </c>
      <c r="H11" s="2" t="s">
        <v>98</v>
      </c>
      <c r="I11" s="3" t="s">
        <v>308</v>
      </c>
      <c r="J11" s="3" t="s">
        <v>309</v>
      </c>
      <c r="K11" s="47" t="s">
        <v>231</v>
      </c>
      <c r="L11" s="48" t="s">
        <v>63</v>
      </c>
      <c r="M11" s="1" t="s">
        <v>65</v>
      </c>
      <c r="N11" s="2" t="s">
        <v>65</v>
      </c>
      <c r="O11" s="1" t="s">
        <v>94</v>
      </c>
      <c r="P11" s="2" t="s">
        <v>66</v>
      </c>
      <c r="Q11" s="1" t="s">
        <v>310</v>
      </c>
      <c r="R11" s="1"/>
      <c r="S11" s="1" t="s">
        <v>67</v>
      </c>
      <c r="T11" s="49" t="s">
        <v>67</v>
      </c>
      <c r="U11" s="45">
        <v>1</v>
      </c>
      <c r="V11" s="3" t="s">
        <v>311</v>
      </c>
      <c r="W11" s="3" t="s">
        <v>80</v>
      </c>
      <c r="X11" s="3"/>
      <c r="Y11" s="3" t="s">
        <v>69</v>
      </c>
      <c r="Z11" s="3"/>
      <c r="AA11" s="2" t="s">
        <v>125</v>
      </c>
      <c r="AB11" s="3" t="s">
        <v>149</v>
      </c>
      <c r="AC11" s="3"/>
      <c r="AD11" s="46"/>
      <c r="AE11" s="50" t="s">
        <v>71</v>
      </c>
      <c r="AF11" s="1"/>
      <c r="AG11" s="4" t="s">
        <v>72</v>
      </c>
      <c r="AH11" s="4"/>
      <c r="AI11" s="4"/>
      <c r="AJ11" s="51"/>
      <c r="AK11" s="52" t="s">
        <v>73</v>
      </c>
      <c r="AL11" s="5"/>
      <c r="AM11" s="5"/>
      <c r="AN11" s="5"/>
      <c r="AO11" s="3"/>
      <c r="AP11" s="46"/>
      <c r="AQ11" s="43"/>
      <c r="AR11" s="43" t="s">
        <v>312</v>
      </c>
      <c r="AS11" s="53" t="s">
        <v>84</v>
      </c>
      <c r="AT11" s="45" t="s">
        <v>195</v>
      </c>
      <c r="AU11" s="3" t="s">
        <v>313</v>
      </c>
      <c r="AV11" s="3" t="s">
        <v>314</v>
      </c>
      <c r="AW11" s="3"/>
      <c r="AX11" s="3"/>
      <c r="AY11" s="3"/>
      <c r="AZ11" s="46"/>
    </row>
    <row r="12" spans="1:52" ht="35.25" customHeight="1" x14ac:dyDescent="0.35">
      <c r="A12" s="60">
        <v>10</v>
      </c>
      <c r="B12" s="42">
        <v>42778</v>
      </c>
      <c r="C12" s="1" t="s">
        <v>143</v>
      </c>
      <c r="D12" s="6" t="s">
        <v>141</v>
      </c>
      <c r="E12" s="1" t="s">
        <v>185</v>
      </c>
      <c r="F12" s="44" t="s">
        <v>218</v>
      </c>
      <c r="G12" s="45" t="s">
        <v>98</v>
      </c>
      <c r="H12" s="2" t="s">
        <v>98</v>
      </c>
      <c r="I12" s="3" t="s">
        <v>315</v>
      </c>
      <c r="J12" s="3" t="s">
        <v>316</v>
      </c>
      <c r="K12" s="47" t="s">
        <v>231</v>
      </c>
      <c r="L12" s="48" t="s">
        <v>63</v>
      </c>
      <c r="M12" s="1" t="s">
        <v>65</v>
      </c>
      <c r="N12" s="2" t="s">
        <v>65</v>
      </c>
      <c r="O12" s="1"/>
      <c r="P12" s="2" t="s">
        <v>79</v>
      </c>
      <c r="Q12" s="1" t="s">
        <v>317</v>
      </c>
      <c r="R12" s="1"/>
      <c r="S12" s="1" t="s">
        <v>67</v>
      </c>
      <c r="T12" s="49" t="s">
        <v>67</v>
      </c>
      <c r="U12" s="45">
        <v>1</v>
      </c>
      <c r="V12" s="3" t="s">
        <v>318</v>
      </c>
      <c r="W12" s="3" t="s">
        <v>80</v>
      </c>
      <c r="X12" s="3"/>
      <c r="Y12" s="3" t="s">
        <v>69</v>
      </c>
      <c r="Z12" s="3"/>
      <c r="AA12" s="2" t="s">
        <v>125</v>
      </c>
      <c r="AB12" s="3" t="s">
        <v>149</v>
      </c>
      <c r="AC12" s="3"/>
      <c r="AD12" s="46"/>
      <c r="AE12" s="50" t="s">
        <v>71</v>
      </c>
      <c r="AF12" s="1"/>
      <c r="AG12" s="4" t="s">
        <v>72</v>
      </c>
      <c r="AH12" s="4"/>
      <c r="AI12" s="4"/>
      <c r="AJ12" s="51"/>
      <c r="AK12" s="52" t="s">
        <v>73</v>
      </c>
      <c r="AL12" s="5"/>
      <c r="AM12" s="5"/>
      <c r="AN12" s="5"/>
      <c r="AO12" s="3"/>
      <c r="AP12" s="46"/>
      <c r="AQ12" s="43" t="s">
        <v>319</v>
      </c>
      <c r="AR12" s="43" t="s">
        <v>320</v>
      </c>
      <c r="AS12" s="53" t="s">
        <v>74</v>
      </c>
      <c r="AT12" s="45" t="s">
        <v>195</v>
      </c>
      <c r="AU12" s="3" t="s">
        <v>321</v>
      </c>
      <c r="AV12" s="3"/>
      <c r="AW12" s="3"/>
      <c r="AX12" s="3"/>
      <c r="AY12" s="3"/>
      <c r="AZ12" s="46"/>
    </row>
    <row r="13" spans="1:52" ht="35.25" customHeight="1" x14ac:dyDescent="0.35">
      <c r="A13" s="60">
        <v>11</v>
      </c>
      <c r="B13" s="42">
        <v>42779</v>
      </c>
      <c r="C13" s="1" t="s">
        <v>143</v>
      </c>
      <c r="D13" s="6" t="s">
        <v>141</v>
      </c>
      <c r="E13" s="1" t="s">
        <v>185</v>
      </c>
      <c r="F13" s="44" t="s">
        <v>322</v>
      </c>
      <c r="G13" s="45" t="s">
        <v>98</v>
      </c>
      <c r="H13" s="2" t="s">
        <v>98</v>
      </c>
      <c r="I13" s="3" t="s">
        <v>323</v>
      </c>
      <c r="J13" s="3" t="s">
        <v>324</v>
      </c>
      <c r="K13" s="47" t="s">
        <v>325</v>
      </c>
      <c r="L13" s="48" t="s">
        <v>63</v>
      </c>
      <c r="M13" s="1" t="s">
        <v>219</v>
      </c>
      <c r="N13" s="2" t="s">
        <v>65</v>
      </c>
      <c r="O13" s="1" t="s">
        <v>94</v>
      </c>
      <c r="P13" s="2" t="s">
        <v>66</v>
      </c>
      <c r="Q13" s="1" t="s">
        <v>326</v>
      </c>
      <c r="R13" s="1"/>
      <c r="S13" s="1" t="s">
        <v>67</v>
      </c>
      <c r="T13" s="49" t="s">
        <v>67</v>
      </c>
      <c r="U13" s="45">
        <v>1</v>
      </c>
      <c r="V13" s="3" t="s">
        <v>327</v>
      </c>
      <c r="W13" s="3" t="s">
        <v>80</v>
      </c>
      <c r="X13" s="3"/>
      <c r="Y13" s="3" t="s">
        <v>69</v>
      </c>
      <c r="Z13" s="3"/>
      <c r="AA13" s="2" t="s">
        <v>125</v>
      </c>
      <c r="AB13" s="3" t="s">
        <v>149</v>
      </c>
      <c r="AC13" s="3"/>
      <c r="AD13" s="46"/>
      <c r="AE13" s="50" t="s">
        <v>71</v>
      </c>
      <c r="AF13" s="1"/>
      <c r="AG13" s="4" t="s">
        <v>72</v>
      </c>
      <c r="AH13" s="4"/>
      <c r="AI13" s="4"/>
      <c r="AJ13" s="51"/>
      <c r="AK13" s="52" t="s">
        <v>73</v>
      </c>
      <c r="AL13" s="5"/>
      <c r="AM13" s="5"/>
      <c r="AN13" s="5"/>
      <c r="AO13" s="3"/>
      <c r="AP13" s="46"/>
      <c r="AQ13" s="43" t="s">
        <v>328</v>
      </c>
      <c r="AR13" s="43" t="s">
        <v>329</v>
      </c>
      <c r="AS13" s="53" t="s">
        <v>74</v>
      </c>
      <c r="AT13" s="45" t="s">
        <v>195</v>
      </c>
      <c r="AU13" s="3" t="s">
        <v>330</v>
      </c>
      <c r="AV13" s="3" t="s">
        <v>331</v>
      </c>
      <c r="AW13" s="3" t="s">
        <v>299</v>
      </c>
      <c r="AX13" s="3" t="s">
        <v>153</v>
      </c>
      <c r="AY13" s="3"/>
      <c r="AZ13" s="46"/>
    </row>
    <row r="14" spans="1:52" ht="35.25" customHeight="1" x14ac:dyDescent="0.35">
      <c r="A14" s="60">
        <v>12</v>
      </c>
      <c r="B14" s="42">
        <v>42787</v>
      </c>
      <c r="C14" s="1" t="s">
        <v>143</v>
      </c>
      <c r="D14" s="6" t="s">
        <v>141</v>
      </c>
      <c r="E14" s="1" t="s">
        <v>185</v>
      </c>
      <c r="F14" s="44" t="s">
        <v>332</v>
      </c>
      <c r="G14" s="45" t="s">
        <v>98</v>
      </c>
      <c r="H14" s="2" t="s">
        <v>98</v>
      </c>
      <c r="I14" s="3" t="s">
        <v>333</v>
      </c>
      <c r="J14" s="3" t="s">
        <v>334</v>
      </c>
      <c r="K14" s="47" t="s">
        <v>335</v>
      </c>
      <c r="L14" s="48" t="s">
        <v>63</v>
      </c>
      <c r="M14" s="1" t="s">
        <v>219</v>
      </c>
      <c r="N14" s="2" t="s">
        <v>65</v>
      </c>
      <c r="O14" s="1" t="s">
        <v>94</v>
      </c>
      <c r="P14" s="2" t="s">
        <v>66</v>
      </c>
      <c r="Q14" s="1" t="s">
        <v>336</v>
      </c>
      <c r="R14" s="1"/>
      <c r="S14" s="1" t="s">
        <v>67</v>
      </c>
      <c r="T14" s="49" t="s">
        <v>67</v>
      </c>
      <c r="U14" s="45">
        <v>2</v>
      </c>
      <c r="V14" s="3" t="s">
        <v>337</v>
      </c>
      <c r="W14" s="3" t="s">
        <v>80</v>
      </c>
      <c r="X14" s="3"/>
      <c r="Y14" s="3" t="s">
        <v>69</v>
      </c>
      <c r="Z14" s="3"/>
      <c r="AA14" s="2" t="s">
        <v>125</v>
      </c>
      <c r="AB14" s="3" t="s">
        <v>149</v>
      </c>
      <c r="AC14" s="3"/>
      <c r="AD14" s="46"/>
      <c r="AE14" s="50" t="s">
        <v>71</v>
      </c>
      <c r="AF14" s="1"/>
      <c r="AG14" s="4" t="s">
        <v>72</v>
      </c>
      <c r="AH14" s="4"/>
      <c r="AI14" s="4"/>
      <c r="AJ14" s="51"/>
      <c r="AK14" s="52" t="s">
        <v>73</v>
      </c>
      <c r="AL14" s="5"/>
      <c r="AM14" s="5"/>
      <c r="AN14" s="5"/>
      <c r="AO14" s="3"/>
      <c r="AP14" s="46"/>
      <c r="AQ14" s="43"/>
      <c r="AR14" s="43" t="s">
        <v>338</v>
      </c>
      <c r="AS14" s="53" t="s">
        <v>74</v>
      </c>
      <c r="AT14" s="45" t="s">
        <v>195</v>
      </c>
      <c r="AU14" s="3" t="s">
        <v>153</v>
      </c>
      <c r="AV14" s="3" t="s">
        <v>339</v>
      </c>
      <c r="AW14" s="3"/>
      <c r="AX14" s="3"/>
      <c r="AY14" s="3"/>
      <c r="AZ14" s="46"/>
    </row>
    <row r="15" spans="1:52" ht="35.25" customHeight="1" x14ac:dyDescent="0.35">
      <c r="A15" s="60">
        <v>13</v>
      </c>
      <c r="B15" s="42">
        <v>42789</v>
      </c>
      <c r="C15" s="1" t="s">
        <v>143</v>
      </c>
      <c r="D15" s="6" t="s">
        <v>141</v>
      </c>
      <c r="E15" s="1" t="s">
        <v>185</v>
      </c>
      <c r="F15" s="44" t="s">
        <v>186</v>
      </c>
      <c r="G15" s="45" t="s">
        <v>187</v>
      </c>
      <c r="H15" s="2" t="s">
        <v>98</v>
      </c>
      <c r="I15" s="3" t="s">
        <v>340</v>
      </c>
      <c r="J15" s="3" t="s">
        <v>341</v>
      </c>
      <c r="K15" s="47" t="s">
        <v>341</v>
      </c>
      <c r="L15" s="48" t="s">
        <v>63</v>
      </c>
      <c r="M15" s="1" t="s">
        <v>219</v>
      </c>
      <c r="N15" s="2" t="s">
        <v>65</v>
      </c>
      <c r="O15" s="1" t="s">
        <v>94</v>
      </c>
      <c r="P15" s="2" t="s">
        <v>66</v>
      </c>
      <c r="Q15" s="1" t="s">
        <v>342</v>
      </c>
      <c r="R15" s="1"/>
      <c r="S15" s="1" t="s">
        <v>67</v>
      </c>
      <c r="T15" s="49" t="s">
        <v>67</v>
      </c>
      <c r="U15" s="45">
        <v>1</v>
      </c>
      <c r="V15" s="3" t="s">
        <v>342</v>
      </c>
      <c r="W15" s="3" t="s">
        <v>80</v>
      </c>
      <c r="X15" s="3"/>
      <c r="Y15" s="3" t="s">
        <v>69</v>
      </c>
      <c r="Z15" s="3"/>
      <c r="AA15" s="2" t="s">
        <v>125</v>
      </c>
      <c r="AB15" s="3" t="s">
        <v>149</v>
      </c>
      <c r="AC15" s="3"/>
      <c r="AD15" s="46" t="s">
        <v>343</v>
      </c>
      <c r="AE15" s="50" t="s">
        <v>71</v>
      </c>
      <c r="AF15" s="1"/>
      <c r="AG15" s="4" t="s">
        <v>72</v>
      </c>
      <c r="AH15" s="4"/>
      <c r="AI15" s="4"/>
      <c r="AJ15" s="51"/>
      <c r="AK15" s="52" t="s">
        <v>73</v>
      </c>
      <c r="AL15" s="5"/>
      <c r="AM15" s="5"/>
      <c r="AN15" s="5"/>
      <c r="AO15" s="3"/>
      <c r="AP15" s="46"/>
      <c r="AQ15" s="43" t="s">
        <v>344</v>
      </c>
      <c r="AR15" s="43" t="s">
        <v>345</v>
      </c>
      <c r="AS15" s="53" t="s">
        <v>84</v>
      </c>
      <c r="AT15" s="45" t="s">
        <v>195</v>
      </c>
      <c r="AU15" s="3" t="s">
        <v>346</v>
      </c>
      <c r="AV15" s="3" t="s">
        <v>347</v>
      </c>
      <c r="AW15" s="3" t="s">
        <v>153</v>
      </c>
      <c r="AX15" s="3"/>
      <c r="AY15" s="3"/>
      <c r="AZ15" s="46"/>
    </row>
    <row r="16" spans="1:52" ht="35.25" customHeight="1" x14ac:dyDescent="0.35">
      <c r="A16" s="60">
        <v>14</v>
      </c>
      <c r="B16" s="42">
        <v>42790</v>
      </c>
      <c r="C16" s="1" t="s">
        <v>143</v>
      </c>
      <c r="D16" s="6" t="s">
        <v>141</v>
      </c>
      <c r="E16" s="1" t="s">
        <v>185</v>
      </c>
      <c r="F16" s="44" t="s">
        <v>348</v>
      </c>
      <c r="G16" s="45" t="s">
        <v>181</v>
      </c>
      <c r="H16" s="2" t="s">
        <v>181</v>
      </c>
      <c r="I16" s="3" t="s">
        <v>349</v>
      </c>
      <c r="J16" s="3" t="s">
        <v>350</v>
      </c>
      <c r="K16" s="47" t="s">
        <v>351</v>
      </c>
      <c r="L16" s="48" t="s">
        <v>90</v>
      </c>
      <c r="M16" s="1" t="s">
        <v>219</v>
      </c>
      <c r="N16" s="2" t="s">
        <v>65</v>
      </c>
      <c r="O16" s="1"/>
      <c r="P16" s="2" t="s">
        <v>79</v>
      </c>
      <c r="Q16" s="1" t="s">
        <v>352</v>
      </c>
      <c r="R16" s="1"/>
      <c r="S16" s="1" t="s">
        <v>67</v>
      </c>
      <c r="T16" s="49" t="s">
        <v>67</v>
      </c>
      <c r="U16" s="45" t="s">
        <v>68</v>
      </c>
      <c r="V16" s="3"/>
      <c r="W16" s="3" t="s">
        <v>80</v>
      </c>
      <c r="X16" s="3"/>
      <c r="Y16" s="3" t="s">
        <v>69</v>
      </c>
      <c r="Z16" s="3"/>
      <c r="AA16" s="2" t="s">
        <v>81</v>
      </c>
      <c r="AB16" s="3" t="s">
        <v>149</v>
      </c>
      <c r="AC16" s="3"/>
      <c r="AD16" s="46"/>
      <c r="AE16" s="50" t="s">
        <v>71</v>
      </c>
      <c r="AF16" s="1"/>
      <c r="AG16" s="4" t="s">
        <v>72</v>
      </c>
      <c r="AH16" s="4"/>
      <c r="AI16" s="4"/>
      <c r="AJ16" s="51"/>
      <c r="AK16" s="52" t="s">
        <v>73</v>
      </c>
      <c r="AL16" s="5"/>
      <c r="AM16" s="5"/>
      <c r="AN16" s="5"/>
      <c r="AO16" s="3"/>
      <c r="AP16" s="46"/>
      <c r="AQ16" s="43" t="s">
        <v>353</v>
      </c>
      <c r="AR16" s="43" t="s">
        <v>354</v>
      </c>
      <c r="AS16" s="53" t="s">
        <v>84</v>
      </c>
      <c r="AT16" s="45" t="s">
        <v>355</v>
      </c>
      <c r="AU16" s="3" t="s">
        <v>356</v>
      </c>
      <c r="AV16" s="3"/>
      <c r="AW16" s="3"/>
      <c r="AX16" s="3"/>
      <c r="AY16" s="3"/>
      <c r="AZ16" s="46"/>
    </row>
    <row r="17" spans="1:52" ht="35.25" customHeight="1" x14ac:dyDescent="0.35">
      <c r="A17" s="60">
        <v>15</v>
      </c>
      <c r="B17" s="42" t="s">
        <v>357</v>
      </c>
      <c r="C17" s="1" t="s">
        <v>96</v>
      </c>
      <c r="D17" s="6" t="s">
        <v>89</v>
      </c>
      <c r="E17" s="1" t="s">
        <v>122</v>
      </c>
      <c r="F17" s="44" t="s">
        <v>112</v>
      </c>
      <c r="G17" s="45" t="s">
        <v>160</v>
      </c>
      <c r="H17" s="2" t="s">
        <v>106</v>
      </c>
      <c r="I17" s="3" t="s">
        <v>358</v>
      </c>
      <c r="J17" s="3" t="s">
        <v>359</v>
      </c>
      <c r="K17" s="47" t="s">
        <v>360</v>
      </c>
      <c r="L17" s="48" t="s">
        <v>90</v>
      </c>
      <c r="M17" s="1" t="s">
        <v>64</v>
      </c>
      <c r="N17" s="2" t="s">
        <v>65</v>
      </c>
      <c r="O17" s="1" t="s">
        <v>175</v>
      </c>
      <c r="P17" s="2" t="s">
        <v>85</v>
      </c>
      <c r="Q17" s="1"/>
      <c r="R17" s="1"/>
      <c r="S17" s="1" t="s">
        <v>67</v>
      </c>
      <c r="T17" s="49" t="s">
        <v>67</v>
      </c>
      <c r="U17" s="45" t="s">
        <v>68</v>
      </c>
      <c r="V17" s="3"/>
      <c r="W17" s="3" t="s">
        <v>80</v>
      </c>
      <c r="X17" s="3"/>
      <c r="Y17" s="3" t="s">
        <v>69</v>
      </c>
      <c r="Z17" s="3"/>
      <c r="AA17" s="2" t="s">
        <v>81</v>
      </c>
      <c r="AB17" s="3" t="s">
        <v>149</v>
      </c>
      <c r="AC17" s="3"/>
      <c r="AD17" s="46" t="s">
        <v>361</v>
      </c>
      <c r="AE17" s="50" t="s">
        <v>71</v>
      </c>
      <c r="AF17" s="1"/>
      <c r="AG17" s="4" t="s">
        <v>72</v>
      </c>
      <c r="AH17" s="4"/>
      <c r="AI17" s="4"/>
      <c r="AJ17" s="51"/>
      <c r="AK17" s="52" t="s">
        <v>73</v>
      </c>
      <c r="AL17" s="5"/>
      <c r="AM17" s="5"/>
      <c r="AN17" s="5"/>
      <c r="AO17" s="3"/>
      <c r="AP17" s="46"/>
      <c r="AQ17" s="43" t="s">
        <v>362</v>
      </c>
      <c r="AR17" s="43" t="s">
        <v>363</v>
      </c>
      <c r="AS17" s="53" t="s">
        <v>74</v>
      </c>
      <c r="AT17" s="45" t="s">
        <v>195</v>
      </c>
      <c r="AU17" s="3" t="s">
        <v>364</v>
      </c>
      <c r="AV17" s="3"/>
      <c r="AW17" s="3"/>
      <c r="AX17" s="3"/>
      <c r="AY17" s="3"/>
      <c r="AZ17" s="46"/>
    </row>
    <row r="18" spans="1:52" ht="35.25" customHeight="1" x14ac:dyDescent="0.35">
      <c r="A18" s="60">
        <v>16</v>
      </c>
      <c r="B18" s="42">
        <v>42795</v>
      </c>
      <c r="C18" s="1" t="s">
        <v>143</v>
      </c>
      <c r="D18" s="6" t="s">
        <v>141</v>
      </c>
      <c r="E18" s="1" t="s">
        <v>144</v>
      </c>
      <c r="F18" s="44" t="s">
        <v>112</v>
      </c>
      <c r="G18" s="45" t="s">
        <v>187</v>
      </c>
      <c r="H18" s="2" t="s">
        <v>98</v>
      </c>
      <c r="I18" s="3" t="s">
        <v>365</v>
      </c>
      <c r="J18" s="3" t="s">
        <v>366</v>
      </c>
      <c r="K18" s="47" t="s">
        <v>366</v>
      </c>
      <c r="L18" s="48" t="s">
        <v>63</v>
      </c>
      <c r="M18" s="1" t="s">
        <v>64</v>
      </c>
      <c r="N18" s="2" t="s">
        <v>65</v>
      </c>
      <c r="O18" s="1"/>
      <c r="P18" s="2" t="s">
        <v>79</v>
      </c>
      <c r="Q18" s="1" t="s">
        <v>367</v>
      </c>
      <c r="R18" s="1"/>
      <c r="S18" s="1" t="s">
        <v>67</v>
      </c>
      <c r="T18" s="49" t="s">
        <v>67</v>
      </c>
      <c r="U18" s="45">
        <v>1</v>
      </c>
      <c r="V18" s="3"/>
      <c r="W18" s="3" t="s">
        <v>80</v>
      </c>
      <c r="X18" s="3"/>
      <c r="Y18" s="3" t="s">
        <v>69</v>
      </c>
      <c r="Z18" s="3"/>
      <c r="AA18" s="2" t="s">
        <v>125</v>
      </c>
      <c r="AB18" s="3" t="s">
        <v>149</v>
      </c>
      <c r="AC18" s="3"/>
      <c r="AD18" s="46"/>
      <c r="AE18" s="50" t="s">
        <v>71</v>
      </c>
      <c r="AF18" s="1"/>
      <c r="AG18" s="4" t="s">
        <v>72</v>
      </c>
      <c r="AH18" s="4"/>
      <c r="AI18" s="4"/>
      <c r="AJ18" s="51"/>
      <c r="AK18" s="52" t="s">
        <v>73</v>
      </c>
      <c r="AL18" s="5"/>
      <c r="AM18" s="5"/>
      <c r="AN18" s="5"/>
      <c r="AO18" s="3"/>
      <c r="AP18" s="46"/>
      <c r="AQ18" s="43"/>
      <c r="AR18" s="43"/>
      <c r="AS18" s="53" t="s">
        <v>161</v>
      </c>
      <c r="AT18" s="45" t="s">
        <v>153</v>
      </c>
      <c r="AU18" s="3"/>
      <c r="AV18" s="3"/>
      <c r="AW18" s="3"/>
      <c r="AX18" s="3"/>
      <c r="AY18" s="3"/>
      <c r="AZ18" s="46"/>
    </row>
    <row r="19" spans="1:52" ht="35.25" customHeight="1" x14ac:dyDescent="0.35">
      <c r="A19" s="60">
        <v>17</v>
      </c>
      <c r="B19" s="42">
        <v>42798</v>
      </c>
      <c r="C19" s="1" t="s">
        <v>143</v>
      </c>
      <c r="D19" s="6" t="s">
        <v>141</v>
      </c>
      <c r="E19" s="1" t="s">
        <v>185</v>
      </c>
      <c r="F19" s="44" t="s">
        <v>368</v>
      </c>
      <c r="G19" s="45" t="s">
        <v>61</v>
      </c>
      <c r="H19" s="2" t="s">
        <v>62</v>
      </c>
      <c r="I19" s="3" t="s">
        <v>369</v>
      </c>
      <c r="J19" s="3" t="s">
        <v>370</v>
      </c>
      <c r="K19" s="47" t="s">
        <v>370</v>
      </c>
      <c r="L19" s="48" t="s">
        <v>90</v>
      </c>
      <c r="M19" s="1" t="s">
        <v>124</v>
      </c>
      <c r="N19" s="2" t="s">
        <v>65</v>
      </c>
      <c r="O19" s="1" t="s">
        <v>371</v>
      </c>
      <c r="P19" s="2" t="s">
        <v>66</v>
      </c>
      <c r="Q19" s="1" t="s">
        <v>372</v>
      </c>
      <c r="R19" s="1"/>
      <c r="S19" s="1" t="s">
        <v>67</v>
      </c>
      <c r="T19" s="49" t="s">
        <v>67</v>
      </c>
      <c r="U19" s="45" t="s">
        <v>68</v>
      </c>
      <c r="V19" s="3"/>
      <c r="W19" s="3" t="s">
        <v>80</v>
      </c>
      <c r="X19" s="3"/>
      <c r="Y19" s="3" t="s">
        <v>69</v>
      </c>
      <c r="Z19" s="3"/>
      <c r="AA19" s="2" t="s">
        <v>81</v>
      </c>
      <c r="AB19" s="3" t="s">
        <v>149</v>
      </c>
      <c r="AC19" s="3"/>
      <c r="AD19" s="46" t="s">
        <v>373</v>
      </c>
      <c r="AE19" s="50" t="s">
        <v>71</v>
      </c>
      <c r="AF19" s="1"/>
      <c r="AG19" s="4" t="s">
        <v>72</v>
      </c>
      <c r="AH19" s="4"/>
      <c r="AI19" s="4"/>
      <c r="AJ19" s="51"/>
      <c r="AK19" s="52" t="s">
        <v>73</v>
      </c>
      <c r="AL19" s="5"/>
      <c r="AM19" s="5"/>
      <c r="AN19" s="5"/>
      <c r="AO19" s="3"/>
      <c r="AP19" s="46"/>
      <c r="AQ19" s="43" t="s">
        <v>374</v>
      </c>
      <c r="AR19" s="43" t="s">
        <v>375</v>
      </c>
      <c r="AS19" s="53" t="s">
        <v>74</v>
      </c>
      <c r="AT19" s="45" t="s">
        <v>150</v>
      </c>
      <c r="AU19" s="3"/>
      <c r="AV19" s="3"/>
      <c r="AW19" s="3"/>
      <c r="AX19" s="3"/>
      <c r="AY19" s="3"/>
      <c r="AZ19" s="46"/>
    </row>
    <row r="20" spans="1:52" ht="35.25" customHeight="1" x14ac:dyDescent="0.35">
      <c r="A20" s="60">
        <v>18</v>
      </c>
      <c r="B20" s="42">
        <v>42806</v>
      </c>
      <c r="C20" s="1" t="s">
        <v>143</v>
      </c>
      <c r="D20" s="6" t="s">
        <v>141</v>
      </c>
      <c r="E20" s="1" t="s">
        <v>148</v>
      </c>
      <c r="F20" s="44" t="s">
        <v>192</v>
      </c>
      <c r="G20" s="45" t="s">
        <v>160</v>
      </c>
      <c r="H20" s="2" t="s">
        <v>106</v>
      </c>
      <c r="I20" s="3" t="s">
        <v>376</v>
      </c>
      <c r="J20" s="3" t="s">
        <v>377</v>
      </c>
      <c r="K20" s="47" t="s">
        <v>377</v>
      </c>
      <c r="L20" s="48" t="s">
        <v>90</v>
      </c>
      <c r="M20" s="1" t="s">
        <v>124</v>
      </c>
      <c r="N20" s="2" t="s">
        <v>65</v>
      </c>
      <c r="O20" s="1" t="s">
        <v>175</v>
      </c>
      <c r="P20" s="2" t="s">
        <v>85</v>
      </c>
      <c r="Q20" s="1"/>
      <c r="R20" s="1"/>
      <c r="S20" s="1" t="s">
        <v>67</v>
      </c>
      <c r="T20" s="49" t="s">
        <v>67</v>
      </c>
      <c r="U20" s="45" t="s">
        <v>68</v>
      </c>
      <c r="V20" s="3"/>
      <c r="W20" s="3" t="s">
        <v>80</v>
      </c>
      <c r="X20" s="3"/>
      <c r="Y20" s="3" t="s">
        <v>69</v>
      </c>
      <c r="Z20" s="3"/>
      <c r="AA20" s="2" t="s">
        <v>81</v>
      </c>
      <c r="AB20" s="3" t="s">
        <v>149</v>
      </c>
      <c r="AC20" s="3"/>
      <c r="AD20" s="46" t="s">
        <v>378</v>
      </c>
      <c r="AE20" s="50" t="s">
        <v>71</v>
      </c>
      <c r="AF20" s="1"/>
      <c r="AG20" s="4" t="s">
        <v>72</v>
      </c>
      <c r="AH20" s="4"/>
      <c r="AI20" s="4"/>
      <c r="AJ20" s="51"/>
      <c r="AK20" s="52" t="s">
        <v>73</v>
      </c>
      <c r="AL20" s="5"/>
      <c r="AM20" s="5"/>
      <c r="AN20" s="5"/>
      <c r="AO20" s="3"/>
      <c r="AP20" s="46"/>
      <c r="AQ20" s="43" t="s">
        <v>379</v>
      </c>
      <c r="AR20" s="43" t="s">
        <v>380</v>
      </c>
      <c r="AS20" s="53" t="s">
        <v>74</v>
      </c>
      <c r="AT20" s="45" t="s">
        <v>150</v>
      </c>
      <c r="AU20" s="3"/>
      <c r="AV20" s="3"/>
      <c r="AW20" s="3"/>
      <c r="AX20" s="3"/>
      <c r="AY20" s="3"/>
      <c r="AZ20" s="46"/>
    </row>
    <row r="21" spans="1:52" ht="35.25" customHeight="1" x14ac:dyDescent="0.35">
      <c r="A21" s="60">
        <v>19</v>
      </c>
      <c r="B21" s="42">
        <v>42818</v>
      </c>
      <c r="C21" s="1" t="s">
        <v>118</v>
      </c>
      <c r="D21" s="6" t="s">
        <v>59</v>
      </c>
      <c r="E21" s="1" t="s">
        <v>119</v>
      </c>
      <c r="F21" s="44" t="s">
        <v>381</v>
      </c>
      <c r="G21" s="45" t="s">
        <v>154</v>
      </c>
      <c r="H21" s="2" t="s">
        <v>106</v>
      </c>
      <c r="I21" s="3" t="s">
        <v>382</v>
      </c>
      <c r="J21" s="3" t="s">
        <v>383</v>
      </c>
      <c r="K21" s="47" t="s">
        <v>384</v>
      </c>
      <c r="L21" s="48" t="s">
        <v>93</v>
      </c>
      <c r="M21" s="1" t="s">
        <v>385</v>
      </c>
      <c r="N21" s="2" t="s">
        <v>78</v>
      </c>
      <c r="O21" s="1" t="s">
        <v>113</v>
      </c>
      <c r="P21" s="2" t="s">
        <v>114</v>
      </c>
      <c r="Q21" s="1" t="s">
        <v>386</v>
      </c>
      <c r="R21" s="1"/>
      <c r="S21" s="1" t="s">
        <v>67</v>
      </c>
      <c r="T21" s="49" t="s">
        <v>67</v>
      </c>
      <c r="U21" s="45" t="s">
        <v>68</v>
      </c>
      <c r="V21" s="3"/>
      <c r="W21" s="3">
        <v>7</v>
      </c>
      <c r="X21" s="3" t="s">
        <v>387</v>
      </c>
      <c r="Y21" s="3">
        <v>12</v>
      </c>
      <c r="Z21" s="3"/>
      <c r="AA21" s="2" t="s">
        <v>115</v>
      </c>
      <c r="AB21" s="3" t="s">
        <v>149</v>
      </c>
      <c r="AC21" s="3"/>
      <c r="AD21" s="46" t="s">
        <v>388</v>
      </c>
      <c r="AE21" s="50" t="s">
        <v>82</v>
      </c>
      <c r="AF21" s="1" t="s">
        <v>155</v>
      </c>
      <c r="AG21" s="4" t="s">
        <v>389</v>
      </c>
      <c r="AH21" s="4" t="s">
        <v>158</v>
      </c>
      <c r="AI21" s="4" t="s">
        <v>157</v>
      </c>
      <c r="AJ21" s="51" t="s">
        <v>390</v>
      </c>
      <c r="AK21" s="52" t="s">
        <v>73</v>
      </c>
      <c r="AL21" s="5"/>
      <c r="AM21" s="5"/>
      <c r="AN21" s="5"/>
      <c r="AO21" s="3"/>
      <c r="AP21" s="46" t="s">
        <v>391</v>
      </c>
      <c r="AQ21" s="43" t="s">
        <v>392</v>
      </c>
      <c r="AR21" s="43" t="s">
        <v>393</v>
      </c>
      <c r="AS21" s="53" t="s">
        <v>74</v>
      </c>
      <c r="AT21" s="45" t="s">
        <v>195</v>
      </c>
      <c r="AU21" s="3" t="s">
        <v>394</v>
      </c>
      <c r="AV21" s="3" t="s">
        <v>395</v>
      </c>
      <c r="AW21" s="3" t="s">
        <v>396</v>
      </c>
      <c r="AX21" s="3"/>
      <c r="AY21" s="3"/>
      <c r="AZ21" s="46"/>
    </row>
    <row r="22" spans="1:52" ht="35.25" customHeight="1" x14ac:dyDescent="0.35">
      <c r="A22" s="60">
        <v>20</v>
      </c>
      <c r="B22" s="42">
        <v>42823</v>
      </c>
      <c r="C22" s="1" t="s">
        <v>132</v>
      </c>
      <c r="D22" s="6" t="s">
        <v>76</v>
      </c>
      <c r="E22" s="1" t="s">
        <v>203</v>
      </c>
      <c r="F22" s="44" t="s">
        <v>397</v>
      </c>
      <c r="G22" s="45" t="s">
        <v>211</v>
      </c>
      <c r="H22" s="2" t="s">
        <v>131</v>
      </c>
      <c r="I22" s="3" t="s">
        <v>398</v>
      </c>
      <c r="J22" s="3" t="s">
        <v>399</v>
      </c>
      <c r="K22" s="47" t="s">
        <v>400</v>
      </c>
      <c r="L22" s="48" t="s">
        <v>93</v>
      </c>
      <c r="M22" s="1" t="s">
        <v>64</v>
      </c>
      <c r="N22" s="2" t="s">
        <v>65</v>
      </c>
      <c r="O22" s="1" t="s">
        <v>201</v>
      </c>
      <c r="P22" s="2" t="s">
        <v>66</v>
      </c>
      <c r="Q22" s="1"/>
      <c r="R22" s="1"/>
      <c r="S22" s="1" t="s">
        <v>67</v>
      </c>
      <c r="T22" s="49" t="s">
        <v>67</v>
      </c>
      <c r="U22" s="45" t="s">
        <v>68</v>
      </c>
      <c r="V22" s="3"/>
      <c r="W22" s="3" t="s">
        <v>80</v>
      </c>
      <c r="X22" s="3"/>
      <c r="Y22" s="3" t="s">
        <v>69</v>
      </c>
      <c r="Z22" s="3"/>
      <c r="AA22" s="2" t="s">
        <v>81</v>
      </c>
      <c r="AB22" s="3" t="s">
        <v>149</v>
      </c>
      <c r="AC22" s="3"/>
      <c r="AD22" s="46"/>
      <c r="AE22" s="50" t="s">
        <v>82</v>
      </c>
      <c r="AF22" s="1" t="s">
        <v>216</v>
      </c>
      <c r="AG22" s="4" t="s">
        <v>83</v>
      </c>
      <c r="AH22" s="4" t="s">
        <v>165</v>
      </c>
      <c r="AI22" s="4" t="s">
        <v>401</v>
      </c>
      <c r="AJ22" s="51"/>
      <c r="AK22" s="52" t="s">
        <v>73</v>
      </c>
      <c r="AL22" s="5"/>
      <c r="AM22" s="5"/>
      <c r="AN22" s="5"/>
      <c r="AO22" s="3"/>
      <c r="AP22" s="46"/>
      <c r="AQ22" s="43"/>
      <c r="AR22" s="43" t="s">
        <v>402</v>
      </c>
      <c r="AS22" s="53" t="s">
        <v>74</v>
      </c>
      <c r="AT22" s="45" t="s">
        <v>195</v>
      </c>
      <c r="AU22" s="3" t="s">
        <v>403</v>
      </c>
      <c r="AV22" s="3" t="s">
        <v>404</v>
      </c>
      <c r="AW22" s="3" t="s">
        <v>404</v>
      </c>
      <c r="AX22" s="3" t="s">
        <v>153</v>
      </c>
      <c r="AY22" s="3"/>
      <c r="AZ22" s="46"/>
    </row>
    <row r="23" spans="1:52" ht="35.25" customHeight="1" x14ac:dyDescent="0.35">
      <c r="A23" s="60">
        <v>21</v>
      </c>
      <c r="B23" s="42">
        <v>42834</v>
      </c>
      <c r="C23" s="1" t="s">
        <v>88</v>
      </c>
      <c r="D23" s="6" t="s">
        <v>89</v>
      </c>
      <c r="E23" s="1" t="s">
        <v>202</v>
      </c>
      <c r="F23" s="44" t="s">
        <v>405</v>
      </c>
      <c r="G23" s="45" t="s">
        <v>131</v>
      </c>
      <c r="H23" s="2" t="s">
        <v>131</v>
      </c>
      <c r="I23" s="3" t="s">
        <v>406</v>
      </c>
      <c r="J23" s="3" t="s">
        <v>407</v>
      </c>
      <c r="K23" s="47" t="s">
        <v>407</v>
      </c>
      <c r="L23" s="48" t="s">
        <v>93</v>
      </c>
      <c r="M23" s="1" t="s">
        <v>124</v>
      </c>
      <c r="N23" s="2" t="s">
        <v>65</v>
      </c>
      <c r="O23" s="1" t="s">
        <v>201</v>
      </c>
      <c r="P23" s="2" t="s">
        <v>66</v>
      </c>
      <c r="Q23" s="1"/>
      <c r="R23" s="1"/>
      <c r="S23" s="1" t="s">
        <v>67</v>
      </c>
      <c r="T23" s="49" t="s">
        <v>67</v>
      </c>
      <c r="U23" s="45" t="s">
        <v>68</v>
      </c>
      <c r="V23" s="3"/>
      <c r="W23" s="3" t="s">
        <v>168</v>
      </c>
      <c r="X23" s="3"/>
      <c r="Y23" s="3" t="s">
        <v>69</v>
      </c>
      <c r="Z23" s="3"/>
      <c r="AA23" s="2" t="s">
        <v>70</v>
      </c>
      <c r="AB23" s="3" t="s">
        <v>149</v>
      </c>
      <c r="AC23" s="3"/>
      <c r="AD23" s="46"/>
      <c r="AE23" s="50" t="s">
        <v>71</v>
      </c>
      <c r="AF23" s="1"/>
      <c r="AG23" s="4" t="s">
        <v>72</v>
      </c>
      <c r="AH23" s="4"/>
      <c r="AI23" s="4"/>
      <c r="AJ23" s="51"/>
      <c r="AK23" s="52" t="s">
        <v>73</v>
      </c>
      <c r="AL23" s="5"/>
      <c r="AM23" s="5"/>
      <c r="AN23" s="5"/>
      <c r="AO23" s="3"/>
      <c r="AP23" s="46"/>
      <c r="AQ23" s="43"/>
      <c r="AR23" s="43"/>
      <c r="AS23" s="53" t="s">
        <v>161</v>
      </c>
      <c r="AT23" s="45" t="s">
        <v>153</v>
      </c>
      <c r="AU23" s="3"/>
      <c r="AV23" s="3"/>
      <c r="AW23" s="3"/>
      <c r="AX23" s="3"/>
      <c r="AY23" s="3"/>
      <c r="AZ23" s="46"/>
    </row>
    <row r="24" spans="1:52" ht="35.25" customHeight="1" x14ac:dyDescent="0.35">
      <c r="A24" s="60">
        <v>22</v>
      </c>
      <c r="B24" s="42">
        <v>42834</v>
      </c>
      <c r="C24" s="1" t="s">
        <v>96</v>
      </c>
      <c r="D24" s="6" t="s">
        <v>89</v>
      </c>
      <c r="E24" s="1" t="s">
        <v>174</v>
      </c>
      <c r="F24" s="44" t="s">
        <v>408</v>
      </c>
      <c r="G24" s="45" t="s">
        <v>131</v>
      </c>
      <c r="H24" s="2" t="s">
        <v>131</v>
      </c>
      <c r="I24" s="3" t="s">
        <v>409</v>
      </c>
      <c r="J24" s="3" t="s">
        <v>410</v>
      </c>
      <c r="K24" s="47" t="s">
        <v>410</v>
      </c>
      <c r="L24" s="48" t="s">
        <v>93</v>
      </c>
      <c r="M24" s="1" t="s">
        <v>124</v>
      </c>
      <c r="N24" s="2" t="s">
        <v>65</v>
      </c>
      <c r="O24" s="1" t="s">
        <v>201</v>
      </c>
      <c r="P24" s="2" t="s">
        <v>66</v>
      </c>
      <c r="Q24" s="1"/>
      <c r="R24" s="1"/>
      <c r="S24" s="1" t="s">
        <v>67</v>
      </c>
      <c r="T24" s="49" t="s">
        <v>67</v>
      </c>
      <c r="U24" s="45" t="s">
        <v>68</v>
      </c>
      <c r="V24" s="3"/>
      <c r="W24" s="3" t="s">
        <v>168</v>
      </c>
      <c r="X24" s="3"/>
      <c r="Y24" s="3" t="s">
        <v>69</v>
      </c>
      <c r="Z24" s="3"/>
      <c r="AA24" s="2" t="s">
        <v>70</v>
      </c>
      <c r="AB24" s="3" t="s">
        <v>149</v>
      </c>
      <c r="AC24" s="3"/>
      <c r="AD24" s="46"/>
      <c r="AE24" s="50" t="s">
        <v>71</v>
      </c>
      <c r="AF24" s="1"/>
      <c r="AG24" s="4" t="s">
        <v>72</v>
      </c>
      <c r="AH24" s="4"/>
      <c r="AI24" s="4"/>
      <c r="AJ24" s="51"/>
      <c r="AK24" s="52" t="s">
        <v>73</v>
      </c>
      <c r="AL24" s="5"/>
      <c r="AM24" s="5"/>
      <c r="AN24" s="5"/>
      <c r="AO24" s="3"/>
      <c r="AP24" s="46"/>
      <c r="AQ24" s="43"/>
      <c r="AR24" s="43"/>
      <c r="AS24" s="53" t="s">
        <v>161</v>
      </c>
      <c r="AT24" s="45" t="s">
        <v>153</v>
      </c>
      <c r="AU24" s="3"/>
      <c r="AV24" s="3"/>
      <c r="AW24" s="3"/>
      <c r="AX24" s="3"/>
      <c r="AY24" s="3"/>
      <c r="AZ24" s="46"/>
    </row>
    <row r="25" spans="1:52" ht="35.25" customHeight="1" x14ac:dyDescent="0.35">
      <c r="A25" s="60">
        <v>23</v>
      </c>
      <c r="B25" s="42">
        <v>42834</v>
      </c>
      <c r="C25" s="1" t="s">
        <v>96</v>
      </c>
      <c r="D25" s="6" t="s">
        <v>89</v>
      </c>
      <c r="E25" s="1" t="s">
        <v>411</v>
      </c>
      <c r="F25" s="44" t="s">
        <v>412</v>
      </c>
      <c r="G25" s="45" t="s">
        <v>147</v>
      </c>
      <c r="H25" s="2" t="s">
        <v>131</v>
      </c>
      <c r="I25" s="3" t="s">
        <v>413</v>
      </c>
      <c r="J25" s="3" t="s">
        <v>414</v>
      </c>
      <c r="K25" s="47" t="s">
        <v>415</v>
      </c>
      <c r="L25" s="48" t="s">
        <v>93</v>
      </c>
      <c r="M25" s="1" t="s">
        <v>219</v>
      </c>
      <c r="N25" s="2" t="s">
        <v>65</v>
      </c>
      <c r="O25" s="1" t="s">
        <v>201</v>
      </c>
      <c r="P25" s="2" t="s">
        <v>66</v>
      </c>
      <c r="Q25" s="1"/>
      <c r="R25" s="1"/>
      <c r="S25" s="1" t="s">
        <v>67</v>
      </c>
      <c r="T25" s="49" t="s">
        <v>67</v>
      </c>
      <c r="U25" s="45">
        <v>19</v>
      </c>
      <c r="V25" s="3" t="s">
        <v>416</v>
      </c>
      <c r="W25" s="3">
        <v>59</v>
      </c>
      <c r="X25" s="3"/>
      <c r="Y25" s="3">
        <v>48</v>
      </c>
      <c r="Z25" s="3" t="s">
        <v>232</v>
      </c>
      <c r="AA25" s="2" t="s">
        <v>95</v>
      </c>
      <c r="AB25" s="3" t="s">
        <v>149</v>
      </c>
      <c r="AC25" s="3"/>
      <c r="AD25" s="46"/>
      <c r="AE25" s="50" t="s">
        <v>82</v>
      </c>
      <c r="AF25" s="1" t="s">
        <v>155</v>
      </c>
      <c r="AG25" s="4" t="s">
        <v>83</v>
      </c>
      <c r="AH25" s="4" t="s">
        <v>136</v>
      </c>
      <c r="AI25" s="4"/>
      <c r="AJ25" s="51" t="s">
        <v>233</v>
      </c>
      <c r="AK25" s="52" t="s">
        <v>73</v>
      </c>
      <c r="AL25" s="5"/>
      <c r="AM25" s="5"/>
      <c r="AN25" s="5"/>
      <c r="AO25" s="3" t="s">
        <v>234</v>
      </c>
      <c r="AP25" s="46" t="s">
        <v>235</v>
      </c>
      <c r="AQ25" s="43"/>
      <c r="AR25" s="43" t="s">
        <v>417</v>
      </c>
      <c r="AS25" s="53" t="s">
        <v>74</v>
      </c>
      <c r="AT25" s="45" t="s">
        <v>195</v>
      </c>
      <c r="AU25" s="3" t="s">
        <v>418</v>
      </c>
      <c r="AV25" s="3" t="s">
        <v>419</v>
      </c>
      <c r="AW25" s="3" t="s">
        <v>236</v>
      </c>
      <c r="AX25" s="3" t="s">
        <v>153</v>
      </c>
      <c r="AY25" s="3"/>
      <c r="AZ25" s="46"/>
    </row>
    <row r="26" spans="1:52" ht="35.25" customHeight="1" x14ac:dyDescent="0.35">
      <c r="A26" s="60">
        <v>24</v>
      </c>
      <c r="B26" s="42">
        <v>42834</v>
      </c>
      <c r="C26" s="1" t="s">
        <v>96</v>
      </c>
      <c r="D26" s="6" t="s">
        <v>89</v>
      </c>
      <c r="E26" s="1" t="s">
        <v>188</v>
      </c>
      <c r="F26" s="44" t="s">
        <v>420</v>
      </c>
      <c r="G26" s="45" t="s">
        <v>131</v>
      </c>
      <c r="H26" s="2" t="s">
        <v>131</v>
      </c>
      <c r="I26" s="3" t="s">
        <v>421</v>
      </c>
      <c r="J26" s="3" t="s">
        <v>422</v>
      </c>
      <c r="K26" s="47" t="s">
        <v>422</v>
      </c>
      <c r="L26" s="48" t="s">
        <v>93</v>
      </c>
      <c r="M26" s="1" t="s">
        <v>124</v>
      </c>
      <c r="N26" s="2" t="s">
        <v>65</v>
      </c>
      <c r="O26" s="1" t="s">
        <v>201</v>
      </c>
      <c r="P26" s="2" t="s">
        <v>66</v>
      </c>
      <c r="Q26" s="1"/>
      <c r="R26" s="1"/>
      <c r="S26" s="1" t="s">
        <v>67</v>
      </c>
      <c r="T26" s="49" t="s">
        <v>67</v>
      </c>
      <c r="U26" s="45" t="s">
        <v>68</v>
      </c>
      <c r="V26" s="3"/>
      <c r="W26" s="3" t="s">
        <v>168</v>
      </c>
      <c r="X26" s="3"/>
      <c r="Y26" s="3" t="s">
        <v>69</v>
      </c>
      <c r="Z26" s="3"/>
      <c r="AA26" s="2" t="s">
        <v>70</v>
      </c>
      <c r="AB26" s="3" t="s">
        <v>149</v>
      </c>
      <c r="AC26" s="3"/>
      <c r="AD26" s="46"/>
      <c r="AE26" s="50" t="s">
        <v>71</v>
      </c>
      <c r="AF26" s="1"/>
      <c r="AG26" s="4" t="s">
        <v>72</v>
      </c>
      <c r="AH26" s="4"/>
      <c r="AI26" s="4"/>
      <c r="AJ26" s="51"/>
      <c r="AK26" s="52" t="s">
        <v>73</v>
      </c>
      <c r="AL26" s="5"/>
      <c r="AM26" s="5"/>
      <c r="AN26" s="5"/>
      <c r="AO26" s="3"/>
      <c r="AP26" s="46"/>
      <c r="AQ26" s="43"/>
      <c r="AR26" s="43"/>
      <c r="AS26" s="53" t="s">
        <v>161</v>
      </c>
      <c r="AT26" s="45" t="s">
        <v>153</v>
      </c>
      <c r="AU26" s="3"/>
      <c r="AV26" s="3"/>
      <c r="AW26" s="3"/>
      <c r="AX26" s="3"/>
      <c r="AY26" s="3"/>
      <c r="AZ26" s="46"/>
    </row>
    <row r="27" spans="1:52" ht="35.25" customHeight="1" x14ac:dyDescent="0.35">
      <c r="A27" s="60">
        <v>25</v>
      </c>
      <c r="B27" s="42">
        <v>42834</v>
      </c>
      <c r="C27" s="1" t="s">
        <v>132</v>
      </c>
      <c r="D27" s="6" t="s">
        <v>76</v>
      </c>
      <c r="E27" s="1" t="s">
        <v>134</v>
      </c>
      <c r="F27" s="44" t="s">
        <v>423</v>
      </c>
      <c r="G27" s="45" t="s">
        <v>131</v>
      </c>
      <c r="H27" s="2" t="s">
        <v>131</v>
      </c>
      <c r="I27" s="3" t="s">
        <v>424</v>
      </c>
      <c r="J27" s="3" t="s">
        <v>425</v>
      </c>
      <c r="K27" s="47" t="s">
        <v>426</v>
      </c>
      <c r="L27" s="48" t="s">
        <v>93</v>
      </c>
      <c r="M27" s="1" t="s">
        <v>219</v>
      </c>
      <c r="N27" s="2" t="s">
        <v>65</v>
      </c>
      <c r="O27" s="1" t="s">
        <v>201</v>
      </c>
      <c r="P27" s="2" t="s">
        <v>66</v>
      </c>
      <c r="Q27" s="1"/>
      <c r="R27" s="1"/>
      <c r="S27" s="1" t="s">
        <v>67</v>
      </c>
      <c r="T27" s="49" t="s">
        <v>67</v>
      </c>
      <c r="U27" s="45">
        <v>30</v>
      </c>
      <c r="V27" s="3" t="s">
        <v>427</v>
      </c>
      <c r="W27" s="3">
        <v>78</v>
      </c>
      <c r="X27" s="3"/>
      <c r="Y27" s="3">
        <v>48</v>
      </c>
      <c r="Z27" s="3" t="s">
        <v>232</v>
      </c>
      <c r="AA27" s="2" t="s">
        <v>95</v>
      </c>
      <c r="AB27" s="3" t="s">
        <v>149</v>
      </c>
      <c r="AC27" s="3"/>
      <c r="AD27" s="46"/>
      <c r="AE27" s="50" t="s">
        <v>82</v>
      </c>
      <c r="AF27" s="1" t="s">
        <v>155</v>
      </c>
      <c r="AG27" s="4" t="s">
        <v>83</v>
      </c>
      <c r="AH27" s="4" t="s">
        <v>136</v>
      </c>
      <c r="AI27" s="4"/>
      <c r="AJ27" s="51" t="s">
        <v>233</v>
      </c>
      <c r="AK27" s="52" t="s">
        <v>73</v>
      </c>
      <c r="AL27" s="5"/>
      <c r="AM27" s="5"/>
      <c r="AN27" s="5"/>
      <c r="AO27" s="3" t="s">
        <v>234</v>
      </c>
      <c r="AP27" s="46" t="s">
        <v>235</v>
      </c>
      <c r="AQ27" s="43"/>
      <c r="AR27" s="43" t="s">
        <v>428</v>
      </c>
      <c r="AS27" s="53" t="s">
        <v>84</v>
      </c>
      <c r="AT27" s="45" t="s">
        <v>195</v>
      </c>
      <c r="AU27" s="3" t="s">
        <v>429</v>
      </c>
      <c r="AV27" s="3" t="s">
        <v>430</v>
      </c>
      <c r="AW27" s="3" t="s">
        <v>431</v>
      </c>
      <c r="AX27" s="3" t="s">
        <v>432</v>
      </c>
      <c r="AY27" s="3" t="s">
        <v>236</v>
      </c>
      <c r="AZ27" s="46" t="s">
        <v>153</v>
      </c>
    </row>
    <row r="28" spans="1:52" ht="35.25" customHeight="1" x14ac:dyDescent="0.35">
      <c r="A28" s="60">
        <v>26</v>
      </c>
      <c r="B28" s="42">
        <v>42837</v>
      </c>
      <c r="C28" s="1" t="s">
        <v>88</v>
      </c>
      <c r="D28" s="6" t="s">
        <v>89</v>
      </c>
      <c r="E28" s="1" t="s">
        <v>123</v>
      </c>
      <c r="F28" s="44" t="s">
        <v>433</v>
      </c>
      <c r="G28" s="45" t="s">
        <v>434</v>
      </c>
      <c r="H28" s="2" t="s">
        <v>131</v>
      </c>
      <c r="I28" s="3" t="s">
        <v>435</v>
      </c>
      <c r="J28" s="3" t="s">
        <v>436</v>
      </c>
      <c r="K28" s="47" t="s">
        <v>437</v>
      </c>
      <c r="L28" s="48" t="s">
        <v>93</v>
      </c>
      <c r="M28" s="1" t="s">
        <v>124</v>
      </c>
      <c r="N28" s="2" t="s">
        <v>65</v>
      </c>
      <c r="O28" s="1" t="s">
        <v>201</v>
      </c>
      <c r="P28" s="2" t="s">
        <v>66</v>
      </c>
      <c r="Q28" s="1"/>
      <c r="R28" s="1"/>
      <c r="S28" s="1" t="s">
        <v>67</v>
      </c>
      <c r="T28" s="49" t="s">
        <v>67</v>
      </c>
      <c r="U28" s="45" t="s">
        <v>68</v>
      </c>
      <c r="V28" s="3"/>
      <c r="W28" s="3" t="s">
        <v>80</v>
      </c>
      <c r="X28" s="3"/>
      <c r="Y28" s="3" t="s">
        <v>69</v>
      </c>
      <c r="Z28" s="3"/>
      <c r="AA28" s="2" t="s">
        <v>81</v>
      </c>
      <c r="AB28" s="3" t="s">
        <v>149</v>
      </c>
      <c r="AC28" s="3"/>
      <c r="AD28" s="46"/>
      <c r="AE28" s="50" t="s">
        <v>71</v>
      </c>
      <c r="AF28" s="1"/>
      <c r="AG28" s="4" t="s">
        <v>72</v>
      </c>
      <c r="AH28" s="4"/>
      <c r="AI28" s="4"/>
      <c r="AJ28" s="51"/>
      <c r="AK28" s="52" t="s">
        <v>73</v>
      </c>
      <c r="AL28" s="5"/>
      <c r="AM28" s="5"/>
      <c r="AN28" s="5"/>
      <c r="AO28" s="3"/>
      <c r="AP28" s="46"/>
      <c r="AQ28" s="43"/>
      <c r="AR28" s="43" t="s">
        <v>438</v>
      </c>
      <c r="AS28" s="53" t="s">
        <v>74</v>
      </c>
      <c r="AT28" s="45" t="s">
        <v>195</v>
      </c>
      <c r="AU28" s="3" t="s">
        <v>439</v>
      </c>
      <c r="AV28" s="3" t="s">
        <v>440</v>
      </c>
      <c r="AW28" s="3"/>
      <c r="AX28" s="3"/>
      <c r="AY28" s="3"/>
      <c r="AZ28" s="46"/>
    </row>
    <row r="29" spans="1:52" ht="35.25" customHeight="1" x14ac:dyDescent="0.35">
      <c r="A29" s="60">
        <v>27</v>
      </c>
      <c r="B29" s="42">
        <v>42838</v>
      </c>
      <c r="C29" s="1" t="s">
        <v>58</v>
      </c>
      <c r="D29" s="6" t="s">
        <v>59</v>
      </c>
      <c r="E29" s="1" t="s">
        <v>60</v>
      </c>
      <c r="F29" s="44" t="s">
        <v>227</v>
      </c>
      <c r="G29" s="45" t="s">
        <v>160</v>
      </c>
      <c r="H29" s="2" t="s">
        <v>106</v>
      </c>
      <c r="I29" s="3" t="s">
        <v>441</v>
      </c>
      <c r="J29" s="3" t="s">
        <v>442</v>
      </c>
      <c r="K29" s="47" t="s">
        <v>443</v>
      </c>
      <c r="L29" s="48" t="s">
        <v>90</v>
      </c>
      <c r="M29" s="1" t="s">
        <v>228</v>
      </c>
      <c r="N29" s="2" t="s">
        <v>78</v>
      </c>
      <c r="O29" s="1" t="s">
        <v>180</v>
      </c>
      <c r="P29" s="2" t="s">
        <v>85</v>
      </c>
      <c r="Q29" s="1" t="s">
        <v>229</v>
      </c>
      <c r="R29" s="1" t="s">
        <v>113</v>
      </c>
      <c r="S29" s="1" t="s">
        <v>67</v>
      </c>
      <c r="T29" s="49" t="s">
        <v>67</v>
      </c>
      <c r="U29" s="45" t="s">
        <v>68</v>
      </c>
      <c r="V29" s="3"/>
      <c r="W29" s="3">
        <v>4</v>
      </c>
      <c r="X29" s="3" t="s">
        <v>183</v>
      </c>
      <c r="Y29" s="3">
        <v>15</v>
      </c>
      <c r="Z29" s="3"/>
      <c r="AA29" s="2" t="s">
        <v>115</v>
      </c>
      <c r="AB29" s="3" t="s">
        <v>149</v>
      </c>
      <c r="AC29" s="3"/>
      <c r="AD29" s="46" t="s">
        <v>444</v>
      </c>
      <c r="AE29" s="50" t="s">
        <v>82</v>
      </c>
      <c r="AF29" s="1" t="s">
        <v>155</v>
      </c>
      <c r="AG29" s="4" t="s">
        <v>83</v>
      </c>
      <c r="AH29" s="4" t="s">
        <v>158</v>
      </c>
      <c r="AI29" s="4"/>
      <c r="AJ29" s="51"/>
      <c r="AK29" s="52" t="s">
        <v>73</v>
      </c>
      <c r="AL29" s="5"/>
      <c r="AM29" s="5"/>
      <c r="AN29" s="5"/>
      <c r="AO29" s="3"/>
      <c r="AP29" s="46"/>
      <c r="AQ29" s="43" t="s">
        <v>445</v>
      </c>
      <c r="AR29" s="43" t="s">
        <v>446</v>
      </c>
      <c r="AS29" s="53" t="s">
        <v>74</v>
      </c>
      <c r="AT29" s="45" t="s">
        <v>195</v>
      </c>
      <c r="AU29" s="3" t="s">
        <v>447</v>
      </c>
      <c r="AV29" s="3" t="s">
        <v>448</v>
      </c>
      <c r="AW29" s="3"/>
      <c r="AX29" s="3"/>
      <c r="AY29" s="3"/>
      <c r="AZ29" s="46"/>
    </row>
    <row r="30" spans="1:52" ht="35.25" customHeight="1" x14ac:dyDescent="0.35">
      <c r="A30" s="60">
        <v>28</v>
      </c>
      <c r="B30" s="42">
        <v>42839</v>
      </c>
      <c r="C30" s="1" t="s">
        <v>110</v>
      </c>
      <c r="D30" s="6" t="s">
        <v>59</v>
      </c>
      <c r="E30" s="1" t="s">
        <v>223</v>
      </c>
      <c r="F30" s="44" t="s">
        <v>449</v>
      </c>
      <c r="G30" s="45" t="s">
        <v>194</v>
      </c>
      <c r="H30" s="2" t="s">
        <v>98</v>
      </c>
      <c r="I30" s="3" t="s">
        <v>450</v>
      </c>
      <c r="J30" s="3" t="s">
        <v>451</v>
      </c>
      <c r="K30" s="47" t="s">
        <v>452</v>
      </c>
      <c r="L30" s="48" t="s">
        <v>63</v>
      </c>
      <c r="M30" s="1" t="s">
        <v>124</v>
      </c>
      <c r="N30" s="2" t="s">
        <v>65</v>
      </c>
      <c r="O30" s="1"/>
      <c r="P30" s="2" t="s">
        <v>79</v>
      </c>
      <c r="Q30" s="1" t="s">
        <v>453</v>
      </c>
      <c r="R30" s="1"/>
      <c r="S30" s="1" t="s">
        <v>67</v>
      </c>
      <c r="T30" s="49" t="s">
        <v>67</v>
      </c>
      <c r="U30" s="45">
        <v>1</v>
      </c>
      <c r="V30" s="3" t="s">
        <v>454</v>
      </c>
      <c r="W30" s="3" t="s">
        <v>80</v>
      </c>
      <c r="X30" s="3"/>
      <c r="Y30" s="3">
        <v>15</v>
      </c>
      <c r="Z30" s="3"/>
      <c r="AA30" s="2" t="s">
        <v>99</v>
      </c>
      <c r="AB30" s="3" t="s">
        <v>149</v>
      </c>
      <c r="AC30" s="3"/>
      <c r="AD30" s="46"/>
      <c r="AE30" s="50" t="s">
        <v>82</v>
      </c>
      <c r="AF30" s="1" t="s">
        <v>155</v>
      </c>
      <c r="AG30" s="4" t="s">
        <v>83</v>
      </c>
      <c r="AH30" s="4" t="s">
        <v>136</v>
      </c>
      <c r="AI30" s="4"/>
      <c r="AJ30" s="51"/>
      <c r="AK30" s="52" t="s">
        <v>73</v>
      </c>
      <c r="AL30" s="5"/>
      <c r="AM30" s="5"/>
      <c r="AN30" s="5"/>
      <c r="AO30" s="3"/>
      <c r="AP30" s="46"/>
      <c r="AQ30" s="43"/>
      <c r="AR30" s="43" t="s">
        <v>455</v>
      </c>
      <c r="AS30" s="53" t="s">
        <v>84</v>
      </c>
      <c r="AT30" s="45" t="s">
        <v>195</v>
      </c>
      <c r="AU30" s="3" t="s">
        <v>456</v>
      </c>
      <c r="AV30" s="3" t="s">
        <v>457</v>
      </c>
      <c r="AW30" s="3"/>
      <c r="AX30" s="3"/>
      <c r="AY30" s="3"/>
      <c r="AZ30" s="46"/>
    </row>
    <row r="31" spans="1:52" ht="35.25" customHeight="1" x14ac:dyDescent="0.35">
      <c r="A31" s="60">
        <v>29</v>
      </c>
      <c r="B31" s="42">
        <v>42843</v>
      </c>
      <c r="C31" s="1" t="s">
        <v>208</v>
      </c>
      <c r="D31" s="6" t="s">
        <v>141</v>
      </c>
      <c r="E31" s="1" t="s">
        <v>458</v>
      </c>
      <c r="F31" s="44" t="s">
        <v>459</v>
      </c>
      <c r="G31" s="45" t="s">
        <v>61</v>
      </c>
      <c r="H31" s="2" t="s">
        <v>62</v>
      </c>
      <c r="I31" s="3" t="s">
        <v>460</v>
      </c>
      <c r="J31" s="3" t="s">
        <v>461</v>
      </c>
      <c r="K31" s="47" t="s">
        <v>462</v>
      </c>
      <c r="L31" s="48" t="s">
        <v>93</v>
      </c>
      <c r="M31" s="1" t="s">
        <v>219</v>
      </c>
      <c r="N31" s="2" t="s">
        <v>65</v>
      </c>
      <c r="O31" s="1" t="s">
        <v>94</v>
      </c>
      <c r="P31" s="2" t="s">
        <v>66</v>
      </c>
      <c r="Q31" s="1"/>
      <c r="R31" s="1"/>
      <c r="S31" s="1" t="s">
        <v>67</v>
      </c>
      <c r="T31" s="49" t="s">
        <v>67</v>
      </c>
      <c r="U31" s="45">
        <v>2</v>
      </c>
      <c r="V31" s="3"/>
      <c r="W31" s="3">
        <v>4</v>
      </c>
      <c r="X31" s="3"/>
      <c r="Y31" s="3" t="s">
        <v>69</v>
      </c>
      <c r="Z31" s="3"/>
      <c r="AA31" s="2" t="s">
        <v>91</v>
      </c>
      <c r="AB31" s="3" t="s">
        <v>149</v>
      </c>
      <c r="AC31" s="3"/>
      <c r="AD31" s="46"/>
      <c r="AE31" s="50" t="s">
        <v>71</v>
      </c>
      <c r="AF31" s="1"/>
      <c r="AG31" s="4" t="s">
        <v>72</v>
      </c>
      <c r="AH31" s="4"/>
      <c r="AI31" s="4"/>
      <c r="AJ31" s="51"/>
      <c r="AK31" s="52" t="s">
        <v>73</v>
      </c>
      <c r="AL31" s="5"/>
      <c r="AM31" s="5"/>
      <c r="AN31" s="5"/>
      <c r="AO31" s="3"/>
      <c r="AP31" s="46"/>
      <c r="AQ31" s="43"/>
      <c r="AR31" s="43" t="s">
        <v>463</v>
      </c>
      <c r="AS31" s="53" t="s">
        <v>74</v>
      </c>
      <c r="AT31" s="45" t="s">
        <v>153</v>
      </c>
      <c r="AU31" s="3" t="s">
        <v>195</v>
      </c>
      <c r="AV31" s="3" t="s">
        <v>464</v>
      </c>
      <c r="AW31" s="3" t="s">
        <v>465</v>
      </c>
      <c r="AX31" s="3"/>
      <c r="AY31" s="3"/>
      <c r="AZ31" s="46"/>
    </row>
    <row r="32" spans="1:52" ht="35.25" customHeight="1" x14ac:dyDescent="0.35">
      <c r="A32" s="60">
        <v>30</v>
      </c>
      <c r="B32" s="42">
        <v>42846</v>
      </c>
      <c r="C32" s="1" t="s">
        <v>88</v>
      </c>
      <c r="D32" s="6" t="s">
        <v>89</v>
      </c>
      <c r="E32" s="1" t="s">
        <v>122</v>
      </c>
      <c r="F32" s="44" t="s">
        <v>112</v>
      </c>
      <c r="G32" s="45" t="s">
        <v>230</v>
      </c>
      <c r="H32" s="2" t="s">
        <v>77</v>
      </c>
      <c r="I32" s="3" t="s">
        <v>466</v>
      </c>
      <c r="J32" s="3" t="s">
        <v>467</v>
      </c>
      <c r="K32" s="47" t="s">
        <v>467</v>
      </c>
      <c r="L32" s="48" t="s">
        <v>63</v>
      </c>
      <c r="M32" s="1" t="s">
        <v>468</v>
      </c>
      <c r="N32" s="2" t="s">
        <v>78</v>
      </c>
      <c r="O32" s="1" t="s">
        <v>262</v>
      </c>
      <c r="P32" s="2" t="s">
        <v>85</v>
      </c>
      <c r="Q32" s="1" t="s">
        <v>469</v>
      </c>
      <c r="R32" s="1"/>
      <c r="S32" s="1" t="s">
        <v>67</v>
      </c>
      <c r="T32" s="49" t="s">
        <v>67</v>
      </c>
      <c r="U32" s="45" t="s">
        <v>68</v>
      </c>
      <c r="V32" s="3"/>
      <c r="W32" s="3" t="s">
        <v>80</v>
      </c>
      <c r="X32" s="3"/>
      <c r="Y32" s="3">
        <v>1</v>
      </c>
      <c r="Z32" s="3" t="s">
        <v>468</v>
      </c>
      <c r="AA32" s="2" t="s">
        <v>101</v>
      </c>
      <c r="AB32" s="3" t="s">
        <v>149</v>
      </c>
      <c r="AC32" s="3"/>
      <c r="AD32" s="46"/>
      <c r="AE32" s="50" t="s">
        <v>82</v>
      </c>
      <c r="AF32" s="1" t="s">
        <v>151</v>
      </c>
      <c r="AG32" s="4" t="s">
        <v>83</v>
      </c>
      <c r="AH32" s="4" t="s">
        <v>158</v>
      </c>
      <c r="AI32" s="4"/>
      <c r="AJ32" s="51"/>
      <c r="AK32" s="52" t="s">
        <v>73</v>
      </c>
      <c r="AL32" s="5"/>
      <c r="AM32" s="5"/>
      <c r="AN32" s="5"/>
      <c r="AO32" s="3"/>
      <c r="AP32" s="46"/>
      <c r="AQ32" s="43"/>
      <c r="AR32" s="43" t="s">
        <v>470</v>
      </c>
      <c r="AS32" s="53" t="s">
        <v>74</v>
      </c>
      <c r="AT32" s="45" t="s">
        <v>195</v>
      </c>
      <c r="AU32" s="3" t="s">
        <v>471</v>
      </c>
      <c r="AV32" s="3" t="s">
        <v>472</v>
      </c>
      <c r="AW32" s="3"/>
      <c r="AX32" s="3"/>
      <c r="AY32" s="3"/>
      <c r="AZ32" s="46"/>
    </row>
    <row r="33" spans="1:52" ht="35.25" customHeight="1" x14ac:dyDescent="0.35">
      <c r="A33" s="60">
        <v>31</v>
      </c>
      <c r="B33" s="42">
        <v>42861</v>
      </c>
      <c r="C33" s="1" t="s">
        <v>143</v>
      </c>
      <c r="D33" s="6" t="s">
        <v>141</v>
      </c>
      <c r="E33" s="1" t="s">
        <v>185</v>
      </c>
      <c r="F33" s="44" t="s">
        <v>473</v>
      </c>
      <c r="G33" s="45" t="s">
        <v>187</v>
      </c>
      <c r="H33" s="2" t="s">
        <v>62</v>
      </c>
      <c r="I33" s="3" t="s">
        <v>474</v>
      </c>
      <c r="J33" s="3" t="s">
        <v>475</v>
      </c>
      <c r="K33" s="47" t="s">
        <v>476</v>
      </c>
      <c r="L33" s="48" t="s">
        <v>63</v>
      </c>
      <c r="M33" s="1" t="s">
        <v>219</v>
      </c>
      <c r="N33" s="2" t="s">
        <v>65</v>
      </c>
      <c r="O33" s="1" t="s">
        <v>94</v>
      </c>
      <c r="P33" s="2" t="s">
        <v>66</v>
      </c>
      <c r="Q33" s="1" t="s">
        <v>477</v>
      </c>
      <c r="R33" s="1"/>
      <c r="S33" s="1" t="s">
        <v>67</v>
      </c>
      <c r="T33" s="49" t="s">
        <v>67</v>
      </c>
      <c r="U33" s="45">
        <v>1</v>
      </c>
      <c r="V33" s="3" t="s">
        <v>477</v>
      </c>
      <c r="W33" s="3" t="s">
        <v>80</v>
      </c>
      <c r="X33" s="3"/>
      <c r="Y33" s="3" t="s">
        <v>69</v>
      </c>
      <c r="Z33" s="3"/>
      <c r="AA33" s="2" t="s">
        <v>125</v>
      </c>
      <c r="AB33" s="3" t="s">
        <v>149</v>
      </c>
      <c r="AC33" s="3"/>
      <c r="AD33" s="46"/>
      <c r="AE33" s="50" t="s">
        <v>71</v>
      </c>
      <c r="AF33" s="1"/>
      <c r="AG33" s="4" t="s">
        <v>72</v>
      </c>
      <c r="AH33" s="4"/>
      <c r="AI33" s="4"/>
      <c r="AJ33" s="51"/>
      <c r="AK33" s="52" t="s">
        <v>73</v>
      </c>
      <c r="AL33" s="5"/>
      <c r="AM33" s="5"/>
      <c r="AN33" s="5"/>
      <c r="AO33" s="3"/>
      <c r="AP33" s="46"/>
      <c r="AQ33" s="43"/>
      <c r="AR33" s="43" t="s">
        <v>478</v>
      </c>
      <c r="AS33" s="53" t="s">
        <v>74</v>
      </c>
      <c r="AT33" s="45" t="s">
        <v>195</v>
      </c>
      <c r="AU33" s="3" t="s">
        <v>479</v>
      </c>
      <c r="AV33" s="3"/>
      <c r="AW33" s="3"/>
      <c r="AX33" s="3"/>
      <c r="AY33" s="3"/>
      <c r="AZ33" s="46"/>
    </row>
    <row r="34" spans="1:52" ht="35.25" customHeight="1" x14ac:dyDescent="0.35">
      <c r="A34" s="60">
        <v>32</v>
      </c>
      <c r="B34" s="42">
        <v>42871</v>
      </c>
      <c r="C34" s="1" t="s">
        <v>110</v>
      </c>
      <c r="D34" s="6" t="s">
        <v>59</v>
      </c>
      <c r="E34" s="1" t="s">
        <v>171</v>
      </c>
      <c r="F34" s="44" t="s">
        <v>480</v>
      </c>
      <c r="G34" s="45" t="s">
        <v>128</v>
      </c>
      <c r="H34" s="2" t="s">
        <v>128</v>
      </c>
      <c r="I34" s="3" t="s">
        <v>481</v>
      </c>
      <c r="J34" s="3" t="s">
        <v>482</v>
      </c>
      <c r="K34" s="47" t="s">
        <v>483</v>
      </c>
      <c r="L34" s="48" t="s">
        <v>63</v>
      </c>
      <c r="M34" s="1" t="s">
        <v>124</v>
      </c>
      <c r="N34" s="2" t="s">
        <v>65</v>
      </c>
      <c r="O34" s="1"/>
      <c r="P34" s="2" t="s">
        <v>79</v>
      </c>
      <c r="Q34" s="1" t="s">
        <v>484</v>
      </c>
      <c r="R34" s="1"/>
      <c r="S34" s="1" t="s">
        <v>67</v>
      </c>
      <c r="T34" s="49" t="s">
        <v>67</v>
      </c>
      <c r="U34" s="45" t="s">
        <v>68</v>
      </c>
      <c r="V34" s="3"/>
      <c r="W34" s="3" t="s">
        <v>80</v>
      </c>
      <c r="X34" s="3"/>
      <c r="Y34" s="3" t="s">
        <v>69</v>
      </c>
      <c r="Z34" s="3"/>
      <c r="AA34" s="2" t="s">
        <v>81</v>
      </c>
      <c r="AB34" s="3">
        <v>1</v>
      </c>
      <c r="AC34" s="3" t="s">
        <v>484</v>
      </c>
      <c r="AD34" s="46"/>
      <c r="AE34" s="50" t="s">
        <v>82</v>
      </c>
      <c r="AF34" s="1" t="s">
        <v>173</v>
      </c>
      <c r="AG34" s="4" t="s">
        <v>83</v>
      </c>
      <c r="AH34" s="4" t="s">
        <v>165</v>
      </c>
      <c r="AI34" s="4"/>
      <c r="AJ34" s="51"/>
      <c r="AK34" s="52" t="s">
        <v>73</v>
      </c>
      <c r="AL34" s="5"/>
      <c r="AM34" s="5"/>
      <c r="AN34" s="5"/>
      <c r="AO34" s="3"/>
      <c r="AP34" s="46"/>
      <c r="AQ34" s="43" t="s">
        <v>485</v>
      </c>
      <c r="AR34" s="43" t="s">
        <v>486</v>
      </c>
      <c r="AS34" s="53" t="s">
        <v>84</v>
      </c>
      <c r="AT34" s="45" t="s">
        <v>195</v>
      </c>
      <c r="AU34" s="3" t="s">
        <v>487</v>
      </c>
      <c r="AV34" s="3" t="s">
        <v>488</v>
      </c>
      <c r="AW34" s="3"/>
      <c r="AX34" s="3"/>
      <c r="AY34" s="3"/>
      <c r="AZ34" s="46"/>
    </row>
    <row r="35" spans="1:52" ht="35.25" customHeight="1" x14ac:dyDescent="0.35">
      <c r="A35" s="60">
        <v>33</v>
      </c>
      <c r="B35" s="42">
        <v>42881</v>
      </c>
      <c r="C35" s="1" t="s">
        <v>58</v>
      </c>
      <c r="D35" s="6" t="s">
        <v>59</v>
      </c>
      <c r="E35" s="1" t="s">
        <v>137</v>
      </c>
      <c r="F35" s="44" t="s">
        <v>489</v>
      </c>
      <c r="G35" s="45" t="s">
        <v>61</v>
      </c>
      <c r="H35" s="2" t="s">
        <v>62</v>
      </c>
      <c r="I35" s="3" t="s">
        <v>490</v>
      </c>
      <c r="J35" s="3" t="s">
        <v>491</v>
      </c>
      <c r="K35" s="47" t="s">
        <v>491</v>
      </c>
      <c r="L35" s="48" t="s">
        <v>63</v>
      </c>
      <c r="M35" s="1" t="s">
        <v>184</v>
      </c>
      <c r="N35" s="2" t="s">
        <v>65</v>
      </c>
      <c r="O35" s="1" t="s">
        <v>94</v>
      </c>
      <c r="P35" s="2" t="s">
        <v>66</v>
      </c>
      <c r="Q35" s="1" t="s">
        <v>492</v>
      </c>
      <c r="R35" s="1"/>
      <c r="S35" s="1" t="s">
        <v>67</v>
      </c>
      <c r="T35" s="49" t="s">
        <v>67</v>
      </c>
      <c r="U35" s="45">
        <v>29</v>
      </c>
      <c r="V35" s="3"/>
      <c r="W35" s="3">
        <v>54</v>
      </c>
      <c r="X35" s="3"/>
      <c r="Y35" s="3" t="s">
        <v>168</v>
      </c>
      <c r="Z35" s="3"/>
      <c r="AA35" s="2" t="s">
        <v>95</v>
      </c>
      <c r="AB35" s="3" t="s">
        <v>149</v>
      </c>
      <c r="AC35" s="3"/>
      <c r="AD35" s="46"/>
      <c r="AE35" s="50" t="s">
        <v>82</v>
      </c>
      <c r="AF35" s="1" t="s">
        <v>216</v>
      </c>
      <c r="AG35" s="4" t="s">
        <v>83</v>
      </c>
      <c r="AH35" s="4" t="s">
        <v>136</v>
      </c>
      <c r="AI35" s="4" t="s">
        <v>493</v>
      </c>
      <c r="AJ35" s="51"/>
      <c r="AK35" s="52" t="s">
        <v>73</v>
      </c>
      <c r="AL35" s="5"/>
      <c r="AM35" s="5"/>
      <c r="AN35" s="5"/>
      <c r="AO35" s="3"/>
      <c r="AP35" s="46"/>
      <c r="AQ35" s="43" t="s">
        <v>494</v>
      </c>
      <c r="AR35" s="43" t="s">
        <v>495</v>
      </c>
      <c r="AS35" s="53" t="s">
        <v>84</v>
      </c>
      <c r="AT35" s="45" t="s">
        <v>195</v>
      </c>
      <c r="AU35" s="3" t="s">
        <v>496</v>
      </c>
      <c r="AV35" s="3" t="s">
        <v>497</v>
      </c>
      <c r="AW35" s="3" t="s">
        <v>498</v>
      </c>
      <c r="AX35" s="3" t="s">
        <v>499</v>
      </c>
      <c r="AY35" s="3" t="s">
        <v>153</v>
      </c>
      <c r="AZ35" s="46"/>
    </row>
    <row r="36" spans="1:52" ht="35.25" customHeight="1" x14ac:dyDescent="0.35">
      <c r="A36" s="60">
        <v>34</v>
      </c>
      <c r="B36" s="42">
        <v>42886</v>
      </c>
      <c r="C36" s="1" t="s">
        <v>105</v>
      </c>
      <c r="D36" s="6" t="s">
        <v>76</v>
      </c>
      <c r="E36" s="1" t="s">
        <v>121</v>
      </c>
      <c r="F36" s="44" t="s">
        <v>112</v>
      </c>
      <c r="G36" s="45" t="s">
        <v>176</v>
      </c>
      <c r="H36" s="2" t="s">
        <v>98</v>
      </c>
      <c r="I36" s="3" t="s">
        <v>500</v>
      </c>
      <c r="J36" s="3" t="s">
        <v>501</v>
      </c>
      <c r="K36" s="47" t="s">
        <v>501</v>
      </c>
      <c r="L36" s="48" t="s">
        <v>63</v>
      </c>
      <c r="M36" s="1" t="s">
        <v>189</v>
      </c>
      <c r="N36" s="2" t="s">
        <v>78</v>
      </c>
      <c r="O36" s="1"/>
      <c r="P36" s="2" t="s">
        <v>79</v>
      </c>
      <c r="Q36" s="1" t="s">
        <v>502</v>
      </c>
      <c r="R36" s="1"/>
      <c r="S36" s="1" t="s">
        <v>67</v>
      </c>
      <c r="T36" s="49" t="s">
        <v>67</v>
      </c>
      <c r="U36" s="45">
        <v>2</v>
      </c>
      <c r="V36" s="3"/>
      <c r="W36" s="3" t="s">
        <v>80</v>
      </c>
      <c r="X36" s="3"/>
      <c r="Y36" s="3" t="s">
        <v>69</v>
      </c>
      <c r="Z36" s="3"/>
      <c r="AA36" s="2" t="s">
        <v>125</v>
      </c>
      <c r="AB36" s="3" t="s">
        <v>149</v>
      </c>
      <c r="AC36" s="3"/>
      <c r="AD36" s="46"/>
      <c r="AE36" s="50" t="s">
        <v>71</v>
      </c>
      <c r="AF36" s="1"/>
      <c r="AG36" s="4" t="s">
        <v>72</v>
      </c>
      <c r="AH36" s="4"/>
      <c r="AI36" s="4"/>
      <c r="AJ36" s="51"/>
      <c r="AK36" s="52" t="s">
        <v>73</v>
      </c>
      <c r="AL36" s="5"/>
      <c r="AM36" s="5"/>
      <c r="AN36" s="5"/>
      <c r="AO36" s="3"/>
      <c r="AP36" s="46"/>
      <c r="AQ36" s="43"/>
      <c r="AR36" s="43"/>
      <c r="AS36" s="53" t="s">
        <v>161</v>
      </c>
      <c r="AT36" s="45" t="s">
        <v>153</v>
      </c>
      <c r="AU36" s="3"/>
      <c r="AV36" s="3"/>
      <c r="AW36" s="3"/>
      <c r="AX36" s="3"/>
      <c r="AY36" s="3"/>
      <c r="AZ36" s="46"/>
    </row>
    <row r="37" spans="1:52" ht="35.25" customHeight="1" x14ac:dyDescent="0.35">
      <c r="A37" s="60">
        <v>35</v>
      </c>
      <c r="B37" s="42">
        <v>42890</v>
      </c>
      <c r="C37" s="1" t="s">
        <v>88</v>
      </c>
      <c r="D37" s="6" t="s">
        <v>89</v>
      </c>
      <c r="E37" s="1" t="s">
        <v>146</v>
      </c>
      <c r="F37" s="44" t="s">
        <v>190</v>
      </c>
      <c r="G37" s="45" t="s">
        <v>503</v>
      </c>
      <c r="H37" s="2" t="s">
        <v>138</v>
      </c>
      <c r="I37" s="3" t="s">
        <v>504</v>
      </c>
      <c r="J37" s="3" t="s">
        <v>505</v>
      </c>
      <c r="K37" s="47" t="s">
        <v>506</v>
      </c>
      <c r="L37" s="48" t="s">
        <v>93</v>
      </c>
      <c r="M37" s="1" t="s">
        <v>507</v>
      </c>
      <c r="N37" s="2" t="s">
        <v>78</v>
      </c>
      <c r="O37" s="1" t="s">
        <v>508</v>
      </c>
      <c r="P37" s="2" t="s">
        <v>182</v>
      </c>
      <c r="Q37" s="1"/>
      <c r="R37" s="1"/>
      <c r="S37" s="1" t="s">
        <v>67</v>
      </c>
      <c r="T37" s="49" t="s">
        <v>67</v>
      </c>
      <c r="U37" s="45" t="s">
        <v>68</v>
      </c>
      <c r="V37" s="3"/>
      <c r="W37" s="3" t="s">
        <v>80</v>
      </c>
      <c r="X37" s="3"/>
      <c r="Y37" s="3" t="s">
        <v>69</v>
      </c>
      <c r="Z37" s="3"/>
      <c r="AA37" s="2" t="s">
        <v>81</v>
      </c>
      <c r="AB37" s="3" t="s">
        <v>149</v>
      </c>
      <c r="AC37" s="3"/>
      <c r="AD37" s="46"/>
      <c r="AE37" s="50" t="s">
        <v>102</v>
      </c>
      <c r="AF37" s="1" t="s">
        <v>151</v>
      </c>
      <c r="AG37" s="4" t="s">
        <v>83</v>
      </c>
      <c r="AH37" s="4" t="s">
        <v>156</v>
      </c>
      <c r="AI37" s="4"/>
      <c r="AJ37" s="51"/>
      <c r="AK37" s="52" t="s">
        <v>509</v>
      </c>
      <c r="AL37" s="5" t="s">
        <v>104</v>
      </c>
      <c r="AM37" s="5" t="s">
        <v>142</v>
      </c>
      <c r="AN37" s="5"/>
      <c r="AO37" s="3"/>
      <c r="AP37" s="46"/>
      <c r="AQ37" s="43"/>
      <c r="AR37" s="43" t="s">
        <v>510</v>
      </c>
      <c r="AS37" s="53" t="s">
        <v>84</v>
      </c>
      <c r="AT37" s="45" t="s">
        <v>511</v>
      </c>
      <c r="AU37" s="3"/>
      <c r="AV37" s="3"/>
      <c r="AW37" s="3" t="s">
        <v>512</v>
      </c>
      <c r="AX37" s="3"/>
      <c r="AY37" s="3"/>
      <c r="AZ37" s="46"/>
    </row>
    <row r="38" spans="1:52" ht="35.25" customHeight="1" x14ac:dyDescent="0.35">
      <c r="A38" s="60">
        <v>36</v>
      </c>
      <c r="B38" s="42">
        <v>42892</v>
      </c>
      <c r="C38" s="1" t="s">
        <v>129</v>
      </c>
      <c r="D38" s="6" t="s">
        <v>59</v>
      </c>
      <c r="E38" s="1" t="s">
        <v>163</v>
      </c>
      <c r="F38" s="44" t="s">
        <v>513</v>
      </c>
      <c r="G38" s="45" t="s">
        <v>128</v>
      </c>
      <c r="H38" s="2" t="s">
        <v>128</v>
      </c>
      <c r="I38" s="3" t="s">
        <v>514</v>
      </c>
      <c r="J38" s="3" t="s">
        <v>515</v>
      </c>
      <c r="K38" s="47" t="s">
        <v>210</v>
      </c>
      <c r="L38" s="48" t="s">
        <v>63</v>
      </c>
      <c r="M38" s="1" t="s">
        <v>124</v>
      </c>
      <c r="N38" s="2" t="s">
        <v>65</v>
      </c>
      <c r="O38" s="1"/>
      <c r="P38" s="2" t="s">
        <v>79</v>
      </c>
      <c r="Q38" s="1" t="s">
        <v>516</v>
      </c>
      <c r="R38" s="1"/>
      <c r="S38" s="1" t="s">
        <v>67</v>
      </c>
      <c r="T38" s="49" t="s">
        <v>67</v>
      </c>
      <c r="U38" s="45" t="s">
        <v>68</v>
      </c>
      <c r="V38" s="3"/>
      <c r="W38" s="3" t="s">
        <v>80</v>
      </c>
      <c r="X38" s="3"/>
      <c r="Y38" s="3" t="s">
        <v>69</v>
      </c>
      <c r="Z38" s="3"/>
      <c r="AA38" s="2" t="s">
        <v>81</v>
      </c>
      <c r="AB38" s="3">
        <v>1</v>
      </c>
      <c r="AC38" s="3" t="s">
        <v>516</v>
      </c>
      <c r="AD38" s="46"/>
      <c r="AE38" s="50" t="s">
        <v>82</v>
      </c>
      <c r="AF38" s="1" t="s">
        <v>173</v>
      </c>
      <c r="AG38" s="4" t="s">
        <v>83</v>
      </c>
      <c r="AH38" s="4" t="s">
        <v>165</v>
      </c>
      <c r="AI38" s="4"/>
      <c r="AJ38" s="51"/>
      <c r="AK38" s="52" t="s">
        <v>73</v>
      </c>
      <c r="AL38" s="5"/>
      <c r="AM38" s="5"/>
      <c r="AN38" s="5"/>
      <c r="AO38" s="3"/>
      <c r="AP38" s="46"/>
      <c r="AQ38" s="43"/>
      <c r="AR38" s="43" t="s">
        <v>517</v>
      </c>
      <c r="AS38" s="53" t="s">
        <v>97</v>
      </c>
      <c r="AT38" s="45" t="s">
        <v>518</v>
      </c>
      <c r="AU38" s="3"/>
      <c r="AV38" s="3"/>
      <c r="AW38" s="3"/>
      <c r="AX38" s="3"/>
      <c r="AY38" s="3"/>
      <c r="AZ38" s="46"/>
    </row>
    <row r="39" spans="1:52" ht="35.25" customHeight="1" x14ac:dyDescent="0.35">
      <c r="A39" s="60">
        <v>37</v>
      </c>
      <c r="B39" s="42">
        <v>42898</v>
      </c>
      <c r="C39" s="1" t="s">
        <v>88</v>
      </c>
      <c r="D39" s="6" t="s">
        <v>89</v>
      </c>
      <c r="E39" s="1" t="s">
        <v>122</v>
      </c>
      <c r="F39" s="44" t="s">
        <v>112</v>
      </c>
      <c r="G39" s="45" t="s">
        <v>77</v>
      </c>
      <c r="H39" s="2" t="s">
        <v>77</v>
      </c>
      <c r="I39" s="3" t="s">
        <v>519</v>
      </c>
      <c r="J39" s="3" t="s">
        <v>520</v>
      </c>
      <c r="K39" s="47" t="s">
        <v>521</v>
      </c>
      <c r="L39" s="48" t="s">
        <v>63</v>
      </c>
      <c r="M39" s="1" t="s">
        <v>522</v>
      </c>
      <c r="N39" s="2" t="s">
        <v>78</v>
      </c>
      <c r="O39" s="1"/>
      <c r="P39" s="2" t="s">
        <v>79</v>
      </c>
      <c r="Q39" s="1" t="s">
        <v>133</v>
      </c>
      <c r="R39" s="1"/>
      <c r="S39" s="1" t="s">
        <v>67</v>
      </c>
      <c r="T39" s="49" t="s">
        <v>67</v>
      </c>
      <c r="U39" s="45" t="s">
        <v>68</v>
      </c>
      <c r="V39" s="3"/>
      <c r="W39" s="3">
        <v>1</v>
      </c>
      <c r="X39" s="3" t="s">
        <v>523</v>
      </c>
      <c r="Y39" s="3" t="s">
        <v>69</v>
      </c>
      <c r="Z39" s="3"/>
      <c r="AA39" s="2" t="s">
        <v>70</v>
      </c>
      <c r="AB39" s="3" t="s">
        <v>149</v>
      </c>
      <c r="AC39" s="3"/>
      <c r="AD39" s="46"/>
      <c r="AE39" s="50" t="s">
        <v>71</v>
      </c>
      <c r="AF39" s="1"/>
      <c r="AG39" s="4" t="s">
        <v>72</v>
      </c>
      <c r="AH39" s="4"/>
      <c r="AI39" s="4"/>
      <c r="AJ39" s="51"/>
      <c r="AK39" s="52" t="s">
        <v>73</v>
      </c>
      <c r="AL39" s="5"/>
      <c r="AM39" s="5"/>
      <c r="AN39" s="5"/>
      <c r="AO39" s="3"/>
      <c r="AP39" s="46"/>
      <c r="AQ39" s="43" t="s">
        <v>524</v>
      </c>
      <c r="AR39" s="43" t="s">
        <v>525</v>
      </c>
      <c r="AS39" s="53" t="s">
        <v>84</v>
      </c>
      <c r="AT39" s="45" t="s">
        <v>195</v>
      </c>
      <c r="AU39" s="3" t="s">
        <v>526</v>
      </c>
      <c r="AV39" s="3" t="s">
        <v>527</v>
      </c>
      <c r="AW39" s="3"/>
      <c r="AX39" s="3"/>
      <c r="AY39" s="3"/>
      <c r="AZ39" s="46"/>
    </row>
    <row r="40" spans="1:52" ht="35.25" customHeight="1" x14ac:dyDescent="0.35">
      <c r="A40" s="60">
        <v>38</v>
      </c>
      <c r="B40" s="42">
        <v>42912</v>
      </c>
      <c r="C40" s="1" t="s">
        <v>58</v>
      </c>
      <c r="D40" s="6" t="s">
        <v>59</v>
      </c>
      <c r="E40" s="1" t="s">
        <v>60</v>
      </c>
      <c r="F40" s="44" t="s">
        <v>227</v>
      </c>
      <c r="G40" s="45" t="s">
        <v>176</v>
      </c>
      <c r="H40" s="2" t="s">
        <v>106</v>
      </c>
      <c r="I40" s="3" t="s">
        <v>528</v>
      </c>
      <c r="J40" s="3" t="s">
        <v>529</v>
      </c>
      <c r="K40" s="47" t="s">
        <v>530</v>
      </c>
      <c r="L40" s="48" t="s">
        <v>93</v>
      </c>
      <c r="M40" s="1" t="s">
        <v>531</v>
      </c>
      <c r="N40" s="2" t="s">
        <v>78</v>
      </c>
      <c r="O40" s="1"/>
      <c r="P40" s="2" t="s">
        <v>79</v>
      </c>
      <c r="Q40" s="1" t="s">
        <v>532</v>
      </c>
      <c r="R40" s="1"/>
      <c r="S40" s="1" t="s">
        <v>67</v>
      </c>
      <c r="T40" s="49" t="s">
        <v>67</v>
      </c>
      <c r="U40" s="45" t="s">
        <v>68</v>
      </c>
      <c r="V40" s="3"/>
      <c r="W40" s="3" t="s">
        <v>80</v>
      </c>
      <c r="X40" s="3"/>
      <c r="Y40" s="3" t="s">
        <v>69</v>
      </c>
      <c r="Z40" s="3"/>
      <c r="AA40" s="2" t="s">
        <v>81</v>
      </c>
      <c r="AB40" s="3" t="s">
        <v>149</v>
      </c>
      <c r="AC40" s="3"/>
      <c r="AD40" s="46"/>
      <c r="AE40" s="50" t="s">
        <v>71</v>
      </c>
      <c r="AF40" s="1"/>
      <c r="AG40" s="4" t="s">
        <v>72</v>
      </c>
      <c r="AH40" s="4"/>
      <c r="AI40" s="4"/>
      <c r="AJ40" s="51"/>
      <c r="AK40" s="52" t="s">
        <v>73</v>
      </c>
      <c r="AL40" s="5"/>
      <c r="AM40" s="5"/>
      <c r="AN40" s="5"/>
      <c r="AO40" s="3"/>
      <c r="AP40" s="46"/>
      <c r="AQ40" s="43"/>
      <c r="AR40" s="43" t="s">
        <v>533</v>
      </c>
      <c r="AS40" s="53" t="s">
        <v>74</v>
      </c>
      <c r="AT40" s="45" t="s">
        <v>195</v>
      </c>
      <c r="AU40" s="3" t="s">
        <v>534</v>
      </c>
      <c r="AV40" s="3"/>
      <c r="AW40" s="3"/>
      <c r="AX40" s="3"/>
      <c r="AY40" s="3"/>
      <c r="AZ40" s="46"/>
    </row>
    <row r="41" spans="1:52" ht="35.25" customHeight="1" x14ac:dyDescent="0.35">
      <c r="A41" s="60">
        <v>39</v>
      </c>
      <c r="B41" s="42">
        <v>42913</v>
      </c>
      <c r="C41" s="1" t="s">
        <v>88</v>
      </c>
      <c r="D41" s="6" t="s">
        <v>89</v>
      </c>
      <c r="E41" s="1" t="s">
        <v>122</v>
      </c>
      <c r="F41" s="44" t="s">
        <v>112</v>
      </c>
      <c r="G41" s="45" t="s">
        <v>128</v>
      </c>
      <c r="H41" s="2" t="s">
        <v>128</v>
      </c>
      <c r="I41" s="3" t="s">
        <v>535</v>
      </c>
      <c r="J41" s="3" t="s">
        <v>536</v>
      </c>
      <c r="K41" s="47" t="s">
        <v>226</v>
      </c>
      <c r="L41" s="48" t="s">
        <v>63</v>
      </c>
      <c r="M41" s="1" t="s">
        <v>537</v>
      </c>
      <c r="N41" s="2" t="s">
        <v>78</v>
      </c>
      <c r="O41" s="1"/>
      <c r="P41" s="2" t="s">
        <v>79</v>
      </c>
      <c r="Q41" s="1" t="s">
        <v>538</v>
      </c>
      <c r="R41" s="1"/>
      <c r="S41" s="1" t="s">
        <v>67</v>
      </c>
      <c r="T41" s="49" t="s">
        <v>67</v>
      </c>
      <c r="U41" s="45" t="s">
        <v>68</v>
      </c>
      <c r="V41" s="3"/>
      <c r="W41" s="3" t="s">
        <v>80</v>
      </c>
      <c r="X41" s="3"/>
      <c r="Y41" s="3">
        <v>1</v>
      </c>
      <c r="Z41" s="3" t="s">
        <v>539</v>
      </c>
      <c r="AA41" s="2" t="s">
        <v>101</v>
      </c>
      <c r="AB41" s="3">
        <v>1</v>
      </c>
      <c r="AC41" s="3" t="s">
        <v>538</v>
      </c>
      <c r="AD41" s="46"/>
      <c r="AE41" s="50" t="s">
        <v>82</v>
      </c>
      <c r="AF41" s="1" t="s">
        <v>173</v>
      </c>
      <c r="AG41" s="4" t="s">
        <v>83</v>
      </c>
      <c r="AH41" s="4" t="s">
        <v>136</v>
      </c>
      <c r="AI41" s="4"/>
      <c r="AJ41" s="51"/>
      <c r="AK41" s="52" t="s">
        <v>73</v>
      </c>
      <c r="AL41" s="5"/>
      <c r="AM41" s="5"/>
      <c r="AN41" s="5"/>
      <c r="AO41" s="3"/>
      <c r="AP41" s="46" t="s">
        <v>540</v>
      </c>
      <c r="AQ41" s="43" t="s">
        <v>541</v>
      </c>
      <c r="AR41" s="43" t="s">
        <v>542</v>
      </c>
      <c r="AS41" s="53" t="s">
        <v>74</v>
      </c>
      <c r="AT41" s="45" t="s">
        <v>195</v>
      </c>
      <c r="AU41" s="3" t="s">
        <v>543</v>
      </c>
      <c r="AV41" s="3" t="s">
        <v>544</v>
      </c>
      <c r="AW41" s="3"/>
      <c r="AX41" s="3"/>
      <c r="AY41" s="3"/>
      <c r="AZ41" s="46"/>
    </row>
    <row r="42" spans="1:52" ht="35.25" customHeight="1" x14ac:dyDescent="0.35">
      <c r="A42" s="60">
        <v>40</v>
      </c>
      <c r="B42" s="42">
        <v>42913</v>
      </c>
      <c r="C42" s="1" t="s">
        <v>105</v>
      </c>
      <c r="D42" s="6" t="s">
        <v>76</v>
      </c>
      <c r="E42" s="1" t="s">
        <v>178</v>
      </c>
      <c r="F42" s="44" t="s">
        <v>112</v>
      </c>
      <c r="G42" s="45" t="s">
        <v>230</v>
      </c>
      <c r="H42" s="2" t="s">
        <v>77</v>
      </c>
      <c r="I42" s="3" t="s">
        <v>545</v>
      </c>
      <c r="J42" s="3" t="s">
        <v>546</v>
      </c>
      <c r="K42" s="47" t="s">
        <v>547</v>
      </c>
      <c r="L42" s="48" t="s">
        <v>63</v>
      </c>
      <c r="M42" s="1" t="s">
        <v>548</v>
      </c>
      <c r="N42" s="2" t="s">
        <v>65</v>
      </c>
      <c r="O42" s="1" t="s">
        <v>159</v>
      </c>
      <c r="P42" s="2" t="s">
        <v>85</v>
      </c>
      <c r="Q42" s="1" t="s">
        <v>549</v>
      </c>
      <c r="R42" s="1"/>
      <c r="S42" s="1" t="s">
        <v>67</v>
      </c>
      <c r="T42" s="49" t="s">
        <v>67</v>
      </c>
      <c r="U42" s="45" t="s">
        <v>68</v>
      </c>
      <c r="V42" s="3"/>
      <c r="W42" s="3">
        <v>1</v>
      </c>
      <c r="X42" s="3" t="s">
        <v>550</v>
      </c>
      <c r="Y42" s="3" t="s">
        <v>69</v>
      </c>
      <c r="Z42" s="3"/>
      <c r="AA42" s="2" t="s">
        <v>70</v>
      </c>
      <c r="AB42" s="3" t="s">
        <v>149</v>
      </c>
      <c r="AC42" s="3"/>
      <c r="AD42" s="46"/>
      <c r="AE42" s="50" t="s">
        <v>71</v>
      </c>
      <c r="AF42" s="1"/>
      <c r="AG42" s="4" t="s">
        <v>72</v>
      </c>
      <c r="AH42" s="4"/>
      <c r="AI42" s="4"/>
      <c r="AJ42" s="51"/>
      <c r="AK42" s="52" t="s">
        <v>73</v>
      </c>
      <c r="AL42" s="5"/>
      <c r="AM42" s="5"/>
      <c r="AN42" s="5"/>
      <c r="AO42" s="3"/>
      <c r="AP42" s="46"/>
      <c r="AQ42" s="43"/>
      <c r="AR42" s="43" t="s">
        <v>551</v>
      </c>
      <c r="AS42" s="53" t="s">
        <v>74</v>
      </c>
      <c r="AT42" s="45" t="s">
        <v>195</v>
      </c>
      <c r="AU42" s="3" t="s">
        <v>552</v>
      </c>
      <c r="AV42" s="3" t="s">
        <v>553</v>
      </c>
      <c r="AW42" s="3"/>
      <c r="AX42" s="3"/>
      <c r="AY42" s="3"/>
      <c r="AZ42" s="46"/>
    </row>
    <row r="43" spans="1:52" ht="35.25" customHeight="1" x14ac:dyDescent="0.35">
      <c r="A43" s="60">
        <v>41</v>
      </c>
      <c r="B43" s="42">
        <v>42913</v>
      </c>
      <c r="C43" s="1" t="s">
        <v>204</v>
      </c>
      <c r="D43" s="6" t="s">
        <v>76</v>
      </c>
      <c r="E43" s="1" t="s">
        <v>122</v>
      </c>
      <c r="F43" s="44" t="s">
        <v>112</v>
      </c>
      <c r="G43" s="45" t="s">
        <v>131</v>
      </c>
      <c r="H43" s="2" t="s">
        <v>131</v>
      </c>
      <c r="I43" s="3" t="s">
        <v>554</v>
      </c>
      <c r="J43" s="3" t="s">
        <v>555</v>
      </c>
      <c r="K43" s="47" t="s">
        <v>555</v>
      </c>
      <c r="L43" s="48" t="s">
        <v>90</v>
      </c>
      <c r="M43" s="1" t="s">
        <v>124</v>
      </c>
      <c r="N43" s="2" t="s">
        <v>65</v>
      </c>
      <c r="O43" s="1" t="s">
        <v>201</v>
      </c>
      <c r="P43" s="2" t="s">
        <v>66</v>
      </c>
      <c r="Q43" s="1"/>
      <c r="R43" s="1"/>
      <c r="S43" s="1" t="s">
        <v>67</v>
      </c>
      <c r="T43" s="49" t="s">
        <v>67</v>
      </c>
      <c r="U43" s="45" t="s">
        <v>68</v>
      </c>
      <c r="V43" s="3"/>
      <c r="W43" s="3" t="s">
        <v>168</v>
      </c>
      <c r="X43" s="3"/>
      <c r="Y43" s="3" t="s">
        <v>69</v>
      </c>
      <c r="Z43" s="3"/>
      <c r="AA43" s="2" t="s">
        <v>70</v>
      </c>
      <c r="AB43" s="3" t="s">
        <v>149</v>
      </c>
      <c r="AC43" s="3"/>
      <c r="AD43" s="46" t="s">
        <v>556</v>
      </c>
      <c r="AE43" s="50" t="s">
        <v>71</v>
      </c>
      <c r="AF43" s="1"/>
      <c r="AG43" s="4" t="s">
        <v>72</v>
      </c>
      <c r="AH43" s="4"/>
      <c r="AI43" s="4"/>
      <c r="AJ43" s="51"/>
      <c r="AK43" s="52" t="s">
        <v>73</v>
      </c>
      <c r="AL43" s="5"/>
      <c r="AM43" s="5"/>
      <c r="AN43" s="5"/>
      <c r="AO43" s="3"/>
      <c r="AP43" s="46"/>
      <c r="AQ43" s="43"/>
      <c r="AR43" s="43"/>
      <c r="AS43" s="53" t="s">
        <v>161</v>
      </c>
      <c r="AT43" s="45" t="s">
        <v>153</v>
      </c>
      <c r="AU43" s="3"/>
      <c r="AV43" s="3"/>
      <c r="AW43" s="3"/>
      <c r="AX43" s="3"/>
      <c r="AY43" s="3"/>
      <c r="AZ43" s="46"/>
    </row>
    <row r="44" spans="1:52" ht="35.25" customHeight="1" x14ac:dyDescent="0.35">
      <c r="A44" s="60">
        <v>42</v>
      </c>
      <c r="B44" s="42">
        <v>42913</v>
      </c>
      <c r="C44" s="1" t="s">
        <v>58</v>
      </c>
      <c r="D44" s="6" t="s">
        <v>59</v>
      </c>
      <c r="E44" s="1" t="s">
        <v>117</v>
      </c>
      <c r="F44" s="44" t="s">
        <v>557</v>
      </c>
      <c r="G44" s="45" t="s">
        <v>176</v>
      </c>
      <c r="H44" s="2" t="s">
        <v>106</v>
      </c>
      <c r="I44" s="3" t="s">
        <v>558</v>
      </c>
      <c r="J44" s="3" t="s">
        <v>559</v>
      </c>
      <c r="K44" s="47" t="s">
        <v>560</v>
      </c>
      <c r="L44" s="48" t="s">
        <v>63</v>
      </c>
      <c r="M44" s="1" t="s">
        <v>561</v>
      </c>
      <c r="N44" s="2" t="s">
        <v>78</v>
      </c>
      <c r="O44" s="1" t="s">
        <v>94</v>
      </c>
      <c r="P44" s="2" t="s">
        <v>66</v>
      </c>
      <c r="Q44" s="1" t="s">
        <v>562</v>
      </c>
      <c r="R44" s="1" t="s">
        <v>94</v>
      </c>
      <c r="S44" s="1" t="s">
        <v>116</v>
      </c>
      <c r="T44" s="49" t="s">
        <v>116</v>
      </c>
      <c r="U44" s="45" t="s">
        <v>68</v>
      </c>
      <c r="V44" s="3"/>
      <c r="W44" s="3" t="s">
        <v>80</v>
      </c>
      <c r="X44" s="3"/>
      <c r="Y44" s="3">
        <v>9</v>
      </c>
      <c r="Z44" s="3"/>
      <c r="AA44" s="2" t="s">
        <v>101</v>
      </c>
      <c r="AB44" s="3" t="s">
        <v>149</v>
      </c>
      <c r="AC44" s="3"/>
      <c r="AD44" s="46"/>
      <c r="AE44" s="50" t="s">
        <v>82</v>
      </c>
      <c r="AF44" s="1" t="s">
        <v>155</v>
      </c>
      <c r="AG44" s="4" t="s">
        <v>83</v>
      </c>
      <c r="AH44" s="4" t="s">
        <v>158</v>
      </c>
      <c r="AI44" s="4"/>
      <c r="AJ44" s="51"/>
      <c r="AK44" s="52" t="s">
        <v>73</v>
      </c>
      <c r="AL44" s="5"/>
      <c r="AM44" s="5"/>
      <c r="AN44" s="5"/>
      <c r="AO44" s="3"/>
      <c r="AP44" s="46"/>
      <c r="AQ44" s="43"/>
      <c r="AR44" s="43" t="s">
        <v>563</v>
      </c>
      <c r="AS44" s="53" t="s">
        <v>74</v>
      </c>
      <c r="AT44" s="45" t="s">
        <v>195</v>
      </c>
      <c r="AU44" s="3" t="s">
        <v>564</v>
      </c>
      <c r="AV44" s="3" t="s">
        <v>565</v>
      </c>
      <c r="AW44" s="3" t="s">
        <v>153</v>
      </c>
      <c r="AX44" s="3"/>
      <c r="AY44" s="3"/>
      <c r="AZ44" s="46"/>
    </row>
    <row r="45" spans="1:52" ht="35.25" customHeight="1" x14ac:dyDescent="0.35">
      <c r="A45" s="60">
        <v>43</v>
      </c>
      <c r="B45" s="42">
        <v>42914</v>
      </c>
      <c r="C45" s="1" t="s">
        <v>58</v>
      </c>
      <c r="D45" s="6" t="s">
        <v>59</v>
      </c>
      <c r="E45" s="1" t="s">
        <v>117</v>
      </c>
      <c r="F45" s="44" t="s">
        <v>566</v>
      </c>
      <c r="G45" s="45" t="s">
        <v>128</v>
      </c>
      <c r="H45" s="2" t="s">
        <v>128</v>
      </c>
      <c r="I45" s="3" t="s">
        <v>567</v>
      </c>
      <c r="J45" s="3" t="s">
        <v>568</v>
      </c>
      <c r="K45" s="47" t="s">
        <v>568</v>
      </c>
      <c r="L45" s="48" t="s">
        <v>63</v>
      </c>
      <c r="M45" s="1" t="s">
        <v>64</v>
      </c>
      <c r="N45" s="2" t="s">
        <v>65</v>
      </c>
      <c r="O45" s="1"/>
      <c r="P45" s="2" t="s">
        <v>79</v>
      </c>
      <c r="Q45" s="1" t="s">
        <v>569</v>
      </c>
      <c r="R45" s="1" t="s">
        <v>179</v>
      </c>
      <c r="S45" s="1" t="s">
        <v>67</v>
      </c>
      <c r="T45" s="49" t="s">
        <v>67</v>
      </c>
      <c r="U45" s="45" t="s">
        <v>68</v>
      </c>
      <c r="V45" s="3"/>
      <c r="W45" s="3" t="s">
        <v>80</v>
      </c>
      <c r="X45" s="3"/>
      <c r="Y45" s="3" t="s">
        <v>69</v>
      </c>
      <c r="Z45" s="3"/>
      <c r="AA45" s="2" t="s">
        <v>81</v>
      </c>
      <c r="AB45" s="3">
        <v>1</v>
      </c>
      <c r="AC45" s="3" t="s">
        <v>569</v>
      </c>
      <c r="AD45" s="46"/>
      <c r="AE45" s="50" t="s">
        <v>82</v>
      </c>
      <c r="AF45" s="1" t="s">
        <v>173</v>
      </c>
      <c r="AG45" s="4" t="s">
        <v>83</v>
      </c>
      <c r="AH45" s="4" t="s">
        <v>165</v>
      </c>
      <c r="AI45" s="4"/>
      <c r="AJ45" s="51"/>
      <c r="AK45" s="52" t="s">
        <v>73</v>
      </c>
      <c r="AL45" s="5"/>
      <c r="AM45" s="5"/>
      <c r="AN45" s="5"/>
      <c r="AO45" s="3" t="s">
        <v>570</v>
      </c>
      <c r="AP45" s="46"/>
      <c r="AQ45" s="43" t="s">
        <v>571</v>
      </c>
      <c r="AR45" s="43" t="s">
        <v>572</v>
      </c>
      <c r="AS45" s="53" t="s">
        <v>74</v>
      </c>
      <c r="AT45" s="45" t="s">
        <v>195</v>
      </c>
      <c r="AU45" s="3" t="s">
        <v>573</v>
      </c>
      <c r="AV45" s="3" t="s">
        <v>574</v>
      </c>
      <c r="AW45" s="3" t="s">
        <v>543</v>
      </c>
      <c r="AX45" s="3" t="s">
        <v>575</v>
      </c>
      <c r="AY45" s="3"/>
      <c r="AZ45" s="46"/>
    </row>
    <row r="46" spans="1:52" ht="35.25" customHeight="1" x14ac:dyDescent="0.35">
      <c r="A46" s="60">
        <v>44</v>
      </c>
      <c r="B46" s="42">
        <v>42918</v>
      </c>
      <c r="C46" s="1" t="s">
        <v>135</v>
      </c>
      <c r="D46" s="6" t="s">
        <v>76</v>
      </c>
      <c r="E46" s="1" t="s">
        <v>207</v>
      </c>
      <c r="F46" s="44" t="s">
        <v>112</v>
      </c>
      <c r="G46" s="45" t="s">
        <v>98</v>
      </c>
      <c r="H46" s="2" t="s">
        <v>98</v>
      </c>
      <c r="I46" s="3" t="s">
        <v>576</v>
      </c>
      <c r="J46" s="3" t="s">
        <v>577</v>
      </c>
      <c r="K46" s="47" t="s">
        <v>578</v>
      </c>
      <c r="L46" s="48" t="s">
        <v>63</v>
      </c>
      <c r="M46" s="1" t="s">
        <v>124</v>
      </c>
      <c r="N46" s="2" t="s">
        <v>65</v>
      </c>
      <c r="O46" s="1" t="s">
        <v>262</v>
      </c>
      <c r="P46" s="2" t="s">
        <v>85</v>
      </c>
      <c r="Q46" s="1" t="s">
        <v>579</v>
      </c>
      <c r="R46" s="1"/>
      <c r="S46" s="1" t="s">
        <v>67</v>
      </c>
      <c r="T46" s="49" t="s">
        <v>67</v>
      </c>
      <c r="U46" s="45">
        <v>1</v>
      </c>
      <c r="V46" s="3" t="s">
        <v>580</v>
      </c>
      <c r="W46" s="3" t="s">
        <v>80</v>
      </c>
      <c r="X46" s="3"/>
      <c r="Y46" s="3" t="s">
        <v>69</v>
      </c>
      <c r="Z46" s="3"/>
      <c r="AA46" s="2" t="s">
        <v>125</v>
      </c>
      <c r="AB46" s="3" t="s">
        <v>149</v>
      </c>
      <c r="AC46" s="3"/>
      <c r="AD46" s="46"/>
      <c r="AE46" s="50" t="s">
        <v>71</v>
      </c>
      <c r="AF46" s="1"/>
      <c r="AG46" s="4" t="s">
        <v>72</v>
      </c>
      <c r="AH46" s="4"/>
      <c r="AI46" s="4"/>
      <c r="AJ46" s="51"/>
      <c r="AK46" s="52" t="s">
        <v>73</v>
      </c>
      <c r="AL46" s="5"/>
      <c r="AM46" s="5"/>
      <c r="AN46" s="5"/>
      <c r="AO46" s="3"/>
      <c r="AP46" s="46"/>
      <c r="AQ46" s="43"/>
      <c r="AR46" s="43" t="s">
        <v>581</v>
      </c>
      <c r="AS46" s="53" t="s">
        <v>74</v>
      </c>
      <c r="AT46" s="45" t="s">
        <v>195</v>
      </c>
      <c r="AU46" s="3" t="s">
        <v>582</v>
      </c>
      <c r="AV46" s="3" t="s">
        <v>583</v>
      </c>
      <c r="AW46" s="3"/>
      <c r="AX46" s="3"/>
      <c r="AY46" s="3"/>
      <c r="AZ46" s="46"/>
    </row>
    <row r="47" spans="1:52" ht="35.25" customHeight="1" x14ac:dyDescent="0.35">
      <c r="A47" s="60">
        <v>45</v>
      </c>
      <c r="B47" s="42">
        <v>42918</v>
      </c>
      <c r="C47" s="1" t="s">
        <v>58</v>
      </c>
      <c r="D47" s="6" t="s">
        <v>59</v>
      </c>
      <c r="E47" s="1" t="s">
        <v>122</v>
      </c>
      <c r="F47" s="44" t="s">
        <v>112</v>
      </c>
      <c r="G47" s="45" t="s">
        <v>98</v>
      </c>
      <c r="H47" s="2" t="s">
        <v>98</v>
      </c>
      <c r="I47" s="3" t="s">
        <v>584</v>
      </c>
      <c r="J47" s="3" t="s">
        <v>585</v>
      </c>
      <c r="K47" s="47" t="s">
        <v>586</v>
      </c>
      <c r="L47" s="48" t="s">
        <v>63</v>
      </c>
      <c r="M47" s="1" t="s">
        <v>124</v>
      </c>
      <c r="N47" s="2" t="s">
        <v>65</v>
      </c>
      <c r="O47" s="1" t="s">
        <v>94</v>
      </c>
      <c r="P47" s="2" t="s">
        <v>66</v>
      </c>
      <c r="Q47" s="1" t="s">
        <v>587</v>
      </c>
      <c r="R47" s="1"/>
      <c r="S47" s="1" t="s">
        <v>67</v>
      </c>
      <c r="T47" s="49" t="s">
        <v>67</v>
      </c>
      <c r="U47" s="45">
        <v>1</v>
      </c>
      <c r="V47" s="3" t="s">
        <v>587</v>
      </c>
      <c r="W47" s="3" t="s">
        <v>80</v>
      </c>
      <c r="X47" s="3"/>
      <c r="Y47" s="3" t="s">
        <v>69</v>
      </c>
      <c r="Z47" s="3"/>
      <c r="AA47" s="2" t="s">
        <v>125</v>
      </c>
      <c r="AB47" s="3" t="s">
        <v>149</v>
      </c>
      <c r="AC47" s="3"/>
      <c r="AD47" s="46"/>
      <c r="AE47" s="50" t="s">
        <v>71</v>
      </c>
      <c r="AF47" s="1"/>
      <c r="AG47" s="4" t="s">
        <v>72</v>
      </c>
      <c r="AH47" s="4"/>
      <c r="AI47" s="4"/>
      <c r="AJ47" s="51"/>
      <c r="AK47" s="52" t="s">
        <v>73</v>
      </c>
      <c r="AL47" s="5"/>
      <c r="AM47" s="5"/>
      <c r="AN47" s="5"/>
      <c r="AO47" s="3"/>
      <c r="AP47" s="46"/>
      <c r="AQ47" s="43"/>
      <c r="AR47" s="43" t="s">
        <v>588</v>
      </c>
      <c r="AS47" s="53" t="s">
        <v>74</v>
      </c>
      <c r="AT47" s="45" t="s">
        <v>195</v>
      </c>
      <c r="AU47" s="3" t="s">
        <v>582</v>
      </c>
      <c r="AV47" s="3" t="s">
        <v>589</v>
      </c>
      <c r="AW47" s="3"/>
      <c r="AX47" s="3"/>
      <c r="AY47" s="3"/>
      <c r="AZ47" s="46"/>
    </row>
    <row r="48" spans="1:52" ht="35.25" customHeight="1" x14ac:dyDescent="0.35">
      <c r="A48" s="60">
        <v>46</v>
      </c>
      <c r="B48" s="42">
        <v>42922</v>
      </c>
      <c r="C48" s="1" t="s">
        <v>88</v>
      </c>
      <c r="D48" s="6" t="s">
        <v>89</v>
      </c>
      <c r="E48" s="1" t="s">
        <v>162</v>
      </c>
      <c r="F48" s="44" t="s">
        <v>590</v>
      </c>
      <c r="G48" s="45" t="s">
        <v>98</v>
      </c>
      <c r="H48" s="2" t="s">
        <v>98</v>
      </c>
      <c r="I48" s="3" t="s">
        <v>591</v>
      </c>
      <c r="J48" s="3" t="s">
        <v>592</v>
      </c>
      <c r="K48" s="47" t="s">
        <v>593</v>
      </c>
      <c r="L48" s="48" t="s">
        <v>63</v>
      </c>
      <c r="M48" s="1" t="s">
        <v>124</v>
      </c>
      <c r="N48" s="2" t="s">
        <v>65</v>
      </c>
      <c r="O48" s="1"/>
      <c r="P48" s="2" t="s">
        <v>79</v>
      </c>
      <c r="Q48" s="1" t="s">
        <v>594</v>
      </c>
      <c r="R48" s="1"/>
      <c r="S48" s="1" t="s">
        <v>67</v>
      </c>
      <c r="T48" s="49" t="s">
        <v>67</v>
      </c>
      <c r="U48" s="45">
        <v>1</v>
      </c>
      <c r="V48" s="3" t="s">
        <v>595</v>
      </c>
      <c r="W48" s="3" t="s">
        <v>80</v>
      </c>
      <c r="X48" s="3"/>
      <c r="Y48" s="3" t="s">
        <v>69</v>
      </c>
      <c r="Z48" s="3"/>
      <c r="AA48" s="2" t="s">
        <v>125</v>
      </c>
      <c r="AB48" s="3" t="s">
        <v>149</v>
      </c>
      <c r="AC48" s="3"/>
      <c r="AD48" s="46"/>
      <c r="AE48" s="50" t="s">
        <v>71</v>
      </c>
      <c r="AF48" s="1"/>
      <c r="AG48" s="4" t="s">
        <v>72</v>
      </c>
      <c r="AH48" s="4"/>
      <c r="AI48" s="4"/>
      <c r="AJ48" s="51"/>
      <c r="AK48" s="52" t="s">
        <v>73</v>
      </c>
      <c r="AL48" s="5"/>
      <c r="AM48" s="5"/>
      <c r="AN48" s="5"/>
      <c r="AO48" s="3"/>
      <c r="AP48" s="46"/>
      <c r="AQ48" s="43" t="s">
        <v>596</v>
      </c>
      <c r="AR48" s="43" t="s">
        <v>597</v>
      </c>
      <c r="AS48" s="53" t="s">
        <v>74</v>
      </c>
      <c r="AT48" s="45" t="s">
        <v>195</v>
      </c>
      <c r="AU48" s="3" t="s">
        <v>598</v>
      </c>
      <c r="AV48" s="3" t="s">
        <v>599</v>
      </c>
      <c r="AW48" s="3"/>
      <c r="AX48" s="3"/>
      <c r="AY48" s="3"/>
      <c r="AZ48" s="46"/>
    </row>
    <row r="49" spans="1:52" ht="35.25" customHeight="1" x14ac:dyDescent="0.35">
      <c r="A49" s="60">
        <v>47</v>
      </c>
      <c r="B49" s="42">
        <v>42931</v>
      </c>
      <c r="C49" s="1" t="s">
        <v>96</v>
      </c>
      <c r="D49" s="6" t="s">
        <v>89</v>
      </c>
      <c r="E49" s="1" t="s">
        <v>174</v>
      </c>
      <c r="F49" s="44" t="s">
        <v>193</v>
      </c>
      <c r="G49" s="45" t="s">
        <v>176</v>
      </c>
      <c r="H49" s="2" t="s">
        <v>98</v>
      </c>
      <c r="I49" s="3" t="s">
        <v>600</v>
      </c>
      <c r="J49" s="3" t="s">
        <v>601</v>
      </c>
      <c r="K49" s="47" t="s">
        <v>601</v>
      </c>
      <c r="L49" s="48" t="s">
        <v>63</v>
      </c>
      <c r="M49" s="1" t="s">
        <v>214</v>
      </c>
      <c r="N49" s="2" t="s">
        <v>65</v>
      </c>
      <c r="O49" s="1"/>
      <c r="P49" s="2" t="s">
        <v>79</v>
      </c>
      <c r="Q49" s="1" t="s">
        <v>67</v>
      </c>
      <c r="R49" s="1"/>
      <c r="S49" s="1" t="s">
        <v>67</v>
      </c>
      <c r="T49" s="49" t="s">
        <v>67</v>
      </c>
      <c r="U49" s="45">
        <v>1</v>
      </c>
      <c r="V49" s="3"/>
      <c r="W49" s="3" t="s">
        <v>80</v>
      </c>
      <c r="X49" s="3"/>
      <c r="Y49" s="3" t="s">
        <v>69</v>
      </c>
      <c r="Z49" s="3"/>
      <c r="AA49" s="2" t="s">
        <v>125</v>
      </c>
      <c r="AB49" s="3" t="s">
        <v>149</v>
      </c>
      <c r="AC49" s="3"/>
      <c r="AD49" s="46"/>
      <c r="AE49" s="50" t="s">
        <v>71</v>
      </c>
      <c r="AF49" s="1"/>
      <c r="AG49" s="4" t="s">
        <v>72</v>
      </c>
      <c r="AH49" s="4"/>
      <c r="AI49" s="4"/>
      <c r="AJ49" s="51"/>
      <c r="AK49" s="52" t="s">
        <v>73</v>
      </c>
      <c r="AL49" s="5"/>
      <c r="AM49" s="5"/>
      <c r="AN49" s="5"/>
      <c r="AO49" s="3"/>
      <c r="AP49" s="46"/>
      <c r="AQ49" s="43"/>
      <c r="AR49" s="43"/>
      <c r="AS49" s="53" t="s">
        <v>161</v>
      </c>
      <c r="AT49" s="45" t="s">
        <v>153</v>
      </c>
      <c r="AU49" s="3"/>
      <c r="AV49" s="3"/>
      <c r="AW49" s="3"/>
      <c r="AX49" s="3"/>
      <c r="AY49" s="3"/>
      <c r="AZ49" s="46"/>
    </row>
    <row r="50" spans="1:52" ht="35.25" customHeight="1" x14ac:dyDescent="0.35">
      <c r="A50" s="60">
        <v>48</v>
      </c>
      <c r="B50" s="42">
        <v>42931</v>
      </c>
      <c r="C50" s="1" t="s">
        <v>96</v>
      </c>
      <c r="D50" s="6" t="s">
        <v>89</v>
      </c>
      <c r="E50" s="1" t="s">
        <v>188</v>
      </c>
      <c r="F50" s="44" t="s">
        <v>602</v>
      </c>
      <c r="G50" s="45" t="s">
        <v>160</v>
      </c>
      <c r="H50" s="2" t="s">
        <v>106</v>
      </c>
      <c r="I50" s="3" t="s">
        <v>603</v>
      </c>
      <c r="J50" s="3" t="s">
        <v>604</v>
      </c>
      <c r="K50" s="47" t="s">
        <v>605</v>
      </c>
      <c r="L50" s="48" t="s">
        <v>63</v>
      </c>
      <c r="M50" s="1" t="s">
        <v>606</v>
      </c>
      <c r="N50" s="2" t="s">
        <v>78</v>
      </c>
      <c r="O50" s="1" t="s">
        <v>607</v>
      </c>
      <c r="P50" s="2" t="s">
        <v>85</v>
      </c>
      <c r="Q50" s="1" t="s">
        <v>608</v>
      </c>
      <c r="R50" s="1"/>
      <c r="S50" s="1" t="s">
        <v>67</v>
      </c>
      <c r="T50" s="49" t="s">
        <v>67</v>
      </c>
      <c r="U50" s="45" t="s">
        <v>68</v>
      </c>
      <c r="V50" s="3"/>
      <c r="W50" s="3">
        <v>1</v>
      </c>
      <c r="X50" s="3" t="s">
        <v>609</v>
      </c>
      <c r="Y50" s="3">
        <v>1</v>
      </c>
      <c r="Z50" s="3" t="s">
        <v>610</v>
      </c>
      <c r="AA50" s="2" t="s">
        <v>115</v>
      </c>
      <c r="AB50" s="3" t="s">
        <v>149</v>
      </c>
      <c r="AC50" s="3"/>
      <c r="AD50" s="46"/>
      <c r="AE50" s="50" t="s">
        <v>82</v>
      </c>
      <c r="AF50" s="1" t="s">
        <v>216</v>
      </c>
      <c r="AG50" s="4" t="s">
        <v>611</v>
      </c>
      <c r="AH50" s="4" t="s">
        <v>158</v>
      </c>
      <c r="AI50" s="4"/>
      <c r="AJ50" s="51"/>
      <c r="AK50" s="52" t="s">
        <v>73</v>
      </c>
      <c r="AL50" s="5"/>
      <c r="AM50" s="5"/>
      <c r="AN50" s="5"/>
      <c r="AO50" s="3" t="s">
        <v>612</v>
      </c>
      <c r="AP50" s="46"/>
      <c r="AQ50" s="43"/>
      <c r="AR50" s="43" t="s">
        <v>613</v>
      </c>
      <c r="AS50" s="53" t="s">
        <v>84</v>
      </c>
      <c r="AT50" s="45" t="s">
        <v>195</v>
      </c>
      <c r="AU50" s="3" t="s">
        <v>614</v>
      </c>
      <c r="AV50" s="3" t="s">
        <v>615</v>
      </c>
      <c r="AW50" s="3" t="s">
        <v>616</v>
      </c>
      <c r="AX50" s="3"/>
      <c r="AY50" s="3"/>
      <c r="AZ50" s="46"/>
    </row>
    <row r="51" spans="1:52" ht="35.25" customHeight="1" x14ac:dyDescent="0.35">
      <c r="A51" s="60">
        <v>49</v>
      </c>
      <c r="B51" s="42">
        <v>42937</v>
      </c>
      <c r="C51" s="1" t="s">
        <v>107</v>
      </c>
      <c r="D51" s="6" t="s">
        <v>89</v>
      </c>
      <c r="E51" s="1" t="s">
        <v>108</v>
      </c>
      <c r="F51" s="44" t="s">
        <v>617</v>
      </c>
      <c r="G51" s="45" t="s">
        <v>145</v>
      </c>
      <c r="H51" s="2" t="s">
        <v>106</v>
      </c>
      <c r="I51" s="3" t="s">
        <v>618</v>
      </c>
      <c r="J51" s="3" t="s">
        <v>619</v>
      </c>
      <c r="K51" s="47" t="s">
        <v>619</v>
      </c>
      <c r="L51" s="48" t="s">
        <v>90</v>
      </c>
      <c r="M51" s="1" t="s">
        <v>620</v>
      </c>
      <c r="N51" s="2" t="s">
        <v>78</v>
      </c>
      <c r="O51" s="1"/>
      <c r="P51" s="2" t="s">
        <v>79</v>
      </c>
      <c r="Q51" s="1" t="s">
        <v>621</v>
      </c>
      <c r="R51" s="1"/>
      <c r="S51" s="1" t="s">
        <v>67</v>
      </c>
      <c r="T51" s="49" t="s">
        <v>67</v>
      </c>
      <c r="U51" s="45" t="s">
        <v>68</v>
      </c>
      <c r="V51" s="3"/>
      <c r="W51" s="3" t="s">
        <v>80</v>
      </c>
      <c r="X51" s="3"/>
      <c r="Y51" s="3">
        <v>20</v>
      </c>
      <c r="Z51" s="3"/>
      <c r="AA51" s="2" t="s">
        <v>101</v>
      </c>
      <c r="AB51" s="3" t="s">
        <v>149</v>
      </c>
      <c r="AC51" s="3"/>
      <c r="AD51" s="46"/>
      <c r="AE51" s="50" t="s">
        <v>82</v>
      </c>
      <c r="AF51" s="1" t="s">
        <v>155</v>
      </c>
      <c r="AG51" s="4" t="s">
        <v>83</v>
      </c>
      <c r="AH51" s="4" t="s">
        <v>158</v>
      </c>
      <c r="AI51" s="4"/>
      <c r="AJ51" s="51"/>
      <c r="AK51" s="52" t="s">
        <v>73</v>
      </c>
      <c r="AL51" s="5"/>
      <c r="AM51" s="5"/>
      <c r="AN51" s="5"/>
      <c r="AO51" s="3"/>
      <c r="AP51" s="46" t="s">
        <v>622</v>
      </c>
      <c r="AQ51" s="43"/>
      <c r="AR51" s="43"/>
      <c r="AS51" s="53" t="s">
        <v>161</v>
      </c>
      <c r="AT51" s="45" t="s">
        <v>153</v>
      </c>
      <c r="AU51" s="3"/>
      <c r="AV51" s="3"/>
      <c r="AW51" s="3"/>
      <c r="AX51" s="3"/>
      <c r="AY51" s="3"/>
      <c r="AZ51" s="46"/>
    </row>
    <row r="52" spans="1:52" ht="35.25" customHeight="1" x14ac:dyDescent="0.35">
      <c r="A52" s="60">
        <v>50</v>
      </c>
      <c r="B52" s="42">
        <v>42940</v>
      </c>
      <c r="C52" s="1" t="s">
        <v>110</v>
      </c>
      <c r="D52" s="6" t="s">
        <v>59</v>
      </c>
      <c r="E52" s="1" t="s">
        <v>224</v>
      </c>
      <c r="F52" s="44" t="s">
        <v>112</v>
      </c>
      <c r="G52" s="45" t="s">
        <v>164</v>
      </c>
      <c r="H52" s="2" t="s">
        <v>106</v>
      </c>
      <c r="I52" s="3" t="s">
        <v>623</v>
      </c>
      <c r="J52" s="3" t="s">
        <v>624</v>
      </c>
      <c r="K52" s="47" t="s">
        <v>624</v>
      </c>
      <c r="L52" s="48" t="s">
        <v>63</v>
      </c>
      <c r="M52" s="1" t="s">
        <v>625</v>
      </c>
      <c r="N52" s="2" t="s">
        <v>78</v>
      </c>
      <c r="O52" s="1"/>
      <c r="P52" s="2" t="s">
        <v>79</v>
      </c>
      <c r="Q52" s="1" t="s">
        <v>626</v>
      </c>
      <c r="R52" s="1"/>
      <c r="S52" s="1" t="s">
        <v>67</v>
      </c>
      <c r="T52" s="49" t="s">
        <v>67</v>
      </c>
      <c r="U52" s="45" t="s">
        <v>68</v>
      </c>
      <c r="V52" s="3"/>
      <c r="W52" s="3" t="s">
        <v>80</v>
      </c>
      <c r="X52" s="3"/>
      <c r="Y52" s="3">
        <v>18</v>
      </c>
      <c r="Z52" s="3"/>
      <c r="AA52" s="2" t="s">
        <v>101</v>
      </c>
      <c r="AB52" s="3" t="s">
        <v>149</v>
      </c>
      <c r="AC52" s="3"/>
      <c r="AD52" s="46"/>
      <c r="AE52" s="50" t="s">
        <v>82</v>
      </c>
      <c r="AF52" s="1" t="s">
        <v>155</v>
      </c>
      <c r="AG52" s="4" t="s">
        <v>83</v>
      </c>
      <c r="AH52" s="4" t="s">
        <v>158</v>
      </c>
      <c r="AI52" s="4"/>
      <c r="AJ52" s="51"/>
      <c r="AK52" s="52" t="s">
        <v>73</v>
      </c>
      <c r="AL52" s="5"/>
      <c r="AM52" s="5"/>
      <c r="AN52" s="5"/>
      <c r="AO52" s="3"/>
      <c r="AP52" s="46" t="s">
        <v>627</v>
      </c>
      <c r="AQ52" s="43"/>
      <c r="AR52" s="43"/>
      <c r="AS52" s="53" t="s">
        <v>161</v>
      </c>
      <c r="AT52" s="45" t="s">
        <v>153</v>
      </c>
      <c r="AU52" s="3"/>
      <c r="AV52" s="3"/>
      <c r="AW52" s="3"/>
      <c r="AX52" s="3"/>
      <c r="AY52" s="3"/>
      <c r="AZ52" s="46"/>
    </row>
    <row r="53" spans="1:52" ht="35.25" customHeight="1" x14ac:dyDescent="0.35">
      <c r="A53" s="60">
        <v>51</v>
      </c>
      <c r="B53" s="42">
        <v>42965</v>
      </c>
      <c r="C53" s="1" t="s">
        <v>118</v>
      </c>
      <c r="D53" s="6" t="s">
        <v>59</v>
      </c>
      <c r="E53" s="1" t="s">
        <v>215</v>
      </c>
      <c r="F53" s="44" t="s">
        <v>628</v>
      </c>
      <c r="G53" s="45" t="s">
        <v>154</v>
      </c>
      <c r="H53" s="2" t="s">
        <v>106</v>
      </c>
      <c r="I53" s="3" t="s">
        <v>629</v>
      </c>
      <c r="J53" s="3" t="s">
        <v>630</v>
      </c>
      <c r="K53" s="47" t="s">
        <v>631</v>
      </c>
      <c r="L53" s="48" t="s">
        <v>63</v>
      </c>
      <c r="M53" s="1" t="s">
        <v>632</v>
      </c>
      <c r="N53" s="2" t="s">
        <v>78</v>
      </c>
      <c r="O53" s="1"/>
      <c r="P53" s="2" t="s">
        <v>79</v>
      </c>
      <c r="Q53" s="1" t="s">
        <v>633</v>
      </c>
      <c r="R53" s="1"/>
      <c r="S53" s="1" t="s">
        <v>67</v>
      </c>
      <c r="T53" s="49" t="s">
        <v>67</v>
      </c>
      <c r="U53" s="45" t="s">
        <v>68</v>
      </c>
      <c r="V53" s="3"/>
      <c r="W53" s="3">
        <v>12</v>
      </c>
      <c r="X53" s="3" t="s">
        <v>634</v>
      </c>
      <c r="Y53" s="3">
        <v>10</v>
      </c>
      <c r="Z53" s="3"/>
      <c r="AA53" s="2" t="s">
        <v>115</v>
      </c>
      <c r="AB53" s="3" t="s">
        <v>149</v>
      </c>
      <c r="AC53" s="3"/>
      <c r="AD53" s="46"/>
      <c r="AE53" s="50" t="s">
        <v>102</v>
      </c>
      <c r="AF53" s="1" t="s">
        <v>155</v>
      </c>
      <c r="AG53" s="4" t="s">
        <v>83</v>
      </c>
      <c r="AH53" s="4" t="s">
        <v>158</v>
      </c>
      <c r="AI53" s="4"/>
      <c r="AJ53" s="51"/>
      <c r="AK53" s="52" t="s">
        <v>83</v>
      </c>
      <c r="AL53" s="5" t="s">
        <v>104</v>
      </c>
      <c r="AM53" s="5"/>
      <c r="AN53" s="5"/>
      <c r="AO53" s="3"/>
      <c r="AP53" s="46"/>
      <c r="AQ53" s="43"/>
      <c r="AR53" s="43" t="s">
        <v>635</v>
      </c>
      <c r="AS53" s="53" t="s">
        <v>74</v>
      </c>
      <c r="AT53" s="45" t="s">
        <v>195</v>
      </c>
      <c r="AU53" s="3" t="s">
        <v>636</v>
      </c>
      <c r="AV53" s="3" t="s">
        <v>637</v>
      </c>
      <c r="AW53" s="3"/>
      <c r="AX53" s="3"/>
      <c r="AY53" s="3"/>
      <c r="AZ53" s="46"/>
    </row>
    <row r="54" spans="1:52" ht="35.25" customHeight="1" x14ac:dyDescent="0.35">
      <c r="A54" s="60">
        <v>52</v>
      </c>
      <c r="B54" s="42">
        <v>42966</v>
      </c>
      <c r="C54" s="1" t="s">
        <v>58</v>
      </c>
      <c r="D54" s="6" t="s">
        <v>59</v>
      </c>
      <c r="E54" s="1" t="s">
        <v>117</v>
      </c>
      <c r="F54" s="44" t="s">
        <v>638</v>
      </c>
      <c r="G54" s="45" t="s">
        <v>639</v>
      </c>
      <c r="H54" s="2" t="s">
        <v>106</v>
      </c>
      <c r="I54" s="3" t="s">
        <v>640</v>
      </c>
      <c r="J54" s="3" t="s">
        <v>641</v>
      </c>
      <c r="K54" s="47" t="s">
        <v>642</v>
      </c>
      <c r="L54" s="48" t="s">
        <v>90</v>
      </c>
      <c r="M54" s="1" t="s">
        <v>643</v>
      </c>
      <c r="N54" s="2" t="s">
        <v>78</v>
      </c>
      <c r="O54" s="1"/>
      <c r="P54" s="2" t="s">
        <v>79</v>
      </c>
      <c r="Q54" s="1" t="s">
        <v>644</v>
      </c>
      <c r="R54" s="1"/>
      <c r="S54" s="1" t="s">
        <v>67</v>
      </c>
      <c r="T54" s="49" t="s">
        <v>67</v>
      </c>
      <c r="U54" s="45" t="s">
        <v>68</v>
      </c>
      <c r="V54" s="3"/>
      <c r="W54" s="3" t="s">
        <v>80</v>
      </c>
      <c r="X54" s="3"/>
      <c r="Y54" s="3" t="s">
        <v>69</v>
      </c>
      <c r="Z54" s="3"/>
      <c r="AA54" s="2" t="s">
        <v>81</v>
      </c>
      <c r="AB54" s="3" t="s">
        <v>149</v>
      </c>
      <c r="AC54" s="3"/>
      <c r="AD54" s="46"/>
      <c r="AE54" s="50" t="s">
        <v>82</v>
      </c>
      <c r="AF54" s="1" t="s">
        <v>155</v>
      </c>
      <c r="AG54" s="4" t="s">
        <v>83</v>
      </c>
      <c r="AH54" s="4" t="s">
        <v>165</v>
      </c>
      <c r="AI54" s="4"/>
      <c r="AJ54" s="51"/>
      <c r="AK54" s="52" t="s">
        <v>73</v>
      </c>
      <c r="AL54" s="5"/>
      <c r="AM54" s="5"/>
      <c r="AN54" s="5"/>
      <c r="AO54" s="3"/>
      <c r="AP54" s="46"/>
      <c r="AQ54" s="43" t="s">
        <v>645</v>
      </c>
      <c r="AR54" s="43" t="s">
        <v>646</v>
      </c>
      <c r="AS54" s="53" t="s">
        <v>74</v>
      </c>
      <c r="AT54" s="45" t="s">
        <v>195</v>
      </c>
      <c r="AU54" s="3" t="s">
        <v>647</v>
      </c>
      <c r="AV54" s="3" t="s">
        <v>648</v>
      </c>
      <c r="AW54" s="3"/>
      <c r="AX54" s="3"/>
      <c r="AY54" s="3"/>
      <c r="AZ54" s="46"/>
    </row>
    <row r="55" spans="1:52" ht="35.25" customHeight="1" x14ac:dyDescent="0.35">
      <c r="A55" s="60">
        <v>53</v>
      </c>
      <c r="B55" s="42">
        <v>42969</v>
      </c>
      <c r="C55" s="1" t="s">
        <v>96</v>
      </c>
      <c r="D55" s="6" t="s">
        <v>89</v>
      </c>
      <c r="E55" s="1" t="s">
        <v>174</v>
      </c>
      <c r="F55" s="44" t="s">
        <v>649</v>
      </c>
      <c r="G55" s="45" t="s">
        <v>191</v>
      </c>
      <c r="H55" s="2" t="s">
        <v>191</v>
      </c>
      <c r="I55" s="3" t="s">
        <v>650</v>
      </c>
      <c r="J55" s="3" t="s">
        <v>651</v>
      </c>
      <c r="K55" s="47" t="s">
        <v>652</v>
      </c>
      <c r="L55" s="48" t="s">
        <v>63</v>
      </c>
      <c r="M55" s="1" t="s">
        <v>225</v>
      </c>
      <c r="N55" s="2" t="s">
        <v>78</v>
      </c>
      <c r="O55" s="1"/>
      <c r="P55" s="2" t="s">
        <v>79</v>
      </c>
      <c r="Q55" s="1" t="s">
        <v>653</v>
      </c>
      <c r="R55" s="1"/>
      <c r="S55" s="1" t="s">
        <v>67</v>
      </c>
      <c r="T55" s="49" t="s">
        <v>67</v>
      </c>
      <c r="U55" s="45" t="s">
        <v>68</v>
      </c>
      <c r="V55" s="3"/>
      <c r="W55" s="3">
        <v>1</v>
      </c>
      <c r="X55" s="3" t="s">
        <v>654</v>
      </c>
      <c r="Y55" s="3" t="s">
        <v>69</v>
      </c>
      <c r="Z55" s="3"/>
      <c r="AA55" s="2" t="s">
        <v>70</v>
      </c>
      <c r="AB55" s="3" t="s">
        <v>149</v>
      </c>
      <c r="AC55" s="3"/>
      <c r="AD55" s="46"/>
      <c r="AE55" s="50" t="s">
        <v>82</v>
      </c>
      <c r="AF55" s="1" t="s">
        <v>216</v>
      </c>
      <c r="AG55" s="4" t="s">
        <v>83</v>
      </c>
      <c r="AH55" s="4" t="s">
        <v>165</v>
      </c>
      <c r="AI55" s="4"/>
      <c r="AJ55" s="51"/>
      <c r="AK55" s="52" t="s">
        <v>73</v>
      </c>
      <c r="AL55" s="5"/>
      <c r="AM55" s="5"/>
      <c r="AN55" s="5"/>
      <c r="AO55" s="3"/>
      <c r="AP55" s="46"/>
      <c r="AQ55" s="43" t="s">
        <v>655</v>
      </c>
      <c r="AR55" s="43" t="s">
        <v>656</v>
      </c>
      <c r="AS55" s="53" t="s">
        <v>74</v>
      </c>
      <c r="AT55" s="45" t="s">
        <v>195</v>
      </c>
      <c r="AU55" s="3" t="s">
        <v>657</v>
      </c>
      <c r="AV55" s="3" t="s">
        <v>658</v>
      </c>
      <c r="AW55" s="3"/>
      <c r="AX55" s="3"/>
      <c r="AY55" s="3"/>
      <c r="AZ55" s="46"/>
    </row>
    <row r="56" spans="1:52" ht="35.25" customHeight="1" x14ac:dyDescent="0.35">
      <c r="A56" s="60">
        <v>54</v>
      </c>
      <c r="B56" s="42">
        <v>42984</v>
      </c>
      <c r="C56" s="1" t="s">
        <v>58</v>
      </c>
      <c r="D56" s="6" t="s">
        <v>59</v>
      </c>
      <c r="E56" s="1" t="s">
        <v>87</v>
      </c>
      <c r="F56" s="44" t="s">
        <v>659</v>
      </c>
      <c r="G56" s="45" t="s">
        <v>154</v>
      </c>
      <c r="H56" s="2" t="s">
        <v>106</v>
      </c>
      <c r="I56" s="3" t="s">
        <v>660</v>
      </c>
      <c r="J56" s="3" t="s">
        <v>661</v>
      </c>
      <c r="K56" s="47" t="s">
        <v>662</v>
      </c>
      <c r="L56" s="48" t="s">
        <v>63</v>
      </c>
      <c r="M56" s="1" t="s">
        <v>663</v>
      </c>
      <c r="N56" s="2" t="s">
        <v>78</v>
      </c>
      <c r="O56" s="1"/>
      <c r="P56" s="2" t="s">
        <v>79</v>
      </c>
      <c r="Q56" s="1" t="s">
        <v>664</v>
      </c>
      <c r="R56" s="1"/>
      <c r="S56" s="1" t="s">
        <v>67</v>
      </c>
      <c r="T56" s="49" t="s">
        <v>67</v>
      </c>
      <c r="U56" s="45" t="s">
        <v>68</v>
      </c>
      <c r="V56" s="3"/>
      <c r="W56" s="3">
        <v>1</v>
      </c>
      <c r="X56" s="3"/>
      <c r="Y56" s="3">
        <v>19</v>
      </c>
      <c r="Z56" s="3"/>
      <c r="AA56" s="2" t="s">
        <v>115</v>
      </c>
      <c r="AB56" s="3" t="s">
        <v>149</v>
      </c>
      <c r="AC56" s="3"/>
      <c r="AD56" s="46" t="s">
        <v>665</v>
      </c>
      <c r="AE56" s="50" t="s">
        <v>82</v>
      </c>
      <c r="AF56" s="1" t="s">
        <v>155</v>
      </c>
      <c r="AG56" s="4" t="s">
        <v>83</v>
      </c>
      <c r="AH56" s="4" t="s">
        <v>158</v>
      </c>
      <c r="AI56" s="4"/>
      <c r="AJ56" s="51" t="s">
        <v>666</v>
      </c>
      <c r="AK56" s="52" t="s">
        <v>73</v>
      </c>
      <c r="AL56" s="5"/>
      <c r="AM56" s="5"/>
      <c r="AN56" s="5"/>
      <c r="AO56" s="3"/>
      <c r="AP56" s="46" t="s">
        <v>667</v>
      </c>
      <c r="AQ56" s="43"/>
      <c r="AR56" s="43" t="s">
        <v>668</v>
      </c>
      <c r="AS56" s="53" t="s">
        <v>74</v>
      </c>
      <c r="AT56" s="45" t="s">
        <v>195</v>
      </c>
      <c r="AU56" s="3" t="s">
        <v>669</v>
      </c>
      <c r="AV56" s="3" t="s">
        <v>670</v>
      </c>
      <c r="AW56" s="3"/>
      <c r="AX56" s="3"/>
      <c r="AY56" s="3"/>
      <c r="AZ56" s="46"/>
    </row>
    <row r="57" spans="1:52" ht="35.25" customHeight="1" x14ac:dyDescent="0.35">
      <c r="A57" s="60">
        <v>55</v>
      </c>
      <c r="B57" s="42">
        <v>42996</v>
      </c>
      <c r="C57" s="1" t="s">
        <v>129</v>
      </c>
      <c r="D57" s="6" t="s">
        <v>59</v>
      </c>
      <c r="E57" s="1" t="s">
        <v>212</v>
      </c>
      <c r="F57" s="44" t="s">
        <v>112</v>
      </c>
      <c r="G57" s="45" t="s">
        <v>671</v>
      </c>
      <c r="H57" s="2" t="s">
        <v>98</v>
      </c>
      <c r="I57" s="3" t="s">
        <v>672</v>
      </c>
      <c r="J57" s="3" t="s">
        <v>673</v>
      </c>
      <c r="K57" s="47" t="s">
        <v>674</v>
      </c>
      <c r="L57" s="48" t="s">
        <v>63</v>
      </c>
      <c r="M57" s="1" t="s">
        <v>675</v>
      </c>
      <c r="N57" s="2" t="s">
        <v>78</v>
      </c>
      <c r="O57" s="1"/>
      <c r="P57" s="2" t="s">
        <v>79</v>
      </c>
      <c r="Q57" s="1" t="s">
        <v>676</v>
      </c>
      <c r="R57" s="1"/>
      <c r="S57" s="1" t="s">
        <v>67</v>
      </c>
      <c r="T57" s="49" t="s">
        <v>67</v>
      </c>
      <c r="U57" s="45">
        <v>1</v>
      </c>
      <c r="V57" s="3" t="s">
        <v>676</v>
      </c>
      <c r="W57" s="3" t="s">
        <v>80</v>
      </c>
      <c r="X57" s="3"/>
      <c r="Y57" s="3">
        <v>1</v>
      </c>
      <c r="Z57" s="3" t="s">
        <v>677</v>
      </c>
      <c r="AA57" s="2" t="s">
        <v>99</v>
      </c>
      <c r="AB57" s="3" t="s">
        <v>149</v>
      </c>
      <c r="AC57" s="3"/>
      <c r="AD57" s="46"/>
      <c r="AE57" s="50" t="s">
        <v>82</v>
      </c>
      <c r="AF57" s="1" t="s">
        <v>155</v>
      </c>
      <c r="AG57" s="4" t="s">
        <v>83</v>
      </c>
      <c r="AH57" s="4" t="s">
        <v>136</v>
      </c>
      <c r="AI57" s="4"/>
      <c r="AJ57" s="51"/>
      <c r="AK57" s="52" t="s">
        <v>73</v>
      </c>
      <c r="AL57" s="5"/>
      <c r="AM57" s="5"/>
      <c r="AN57" s="5"/>
      <c r="AO57" s="3"/>
      <c r="AP57" s="46"/>
      <c r="AQ57" s="43"/>
      <c r="AR57" s="43" t="s">
        <v>678</v>
      </c>
      <c r="AS57" s="53" t="s">
        <v>74</v>
      </c>
      <c r="AT57" s="45" t="s">
        <v>195</v>
      </c>
      <c r="AU57" s="3" t="s">
        <v>679</v>
      </c>
      <c r="AV57" s="3" t="s">
        <v>680</v>
      </c>
      <c r="AW57" s="3"/>
      <c r="AX57" s="3"/>
      <c r="AY57" s="3"/>
      <c r="AZ57" s="46"/>
    </row>
    <row r="58" spans="1:52" ht="35.25" customHeight="1" x14ac:dyDescent="0.35">
      <c r="A58" s="60">
        <v>56</v>
      </c>
      <c r="B58" s="42">
        <v>43020</v>
      </c>
      <c r="C58" s="1" t="s">
        <v>88</v>
      </c>
      <c r="D58" s="6" t="s">
        <v>89</v>
      </c>
      <c r="E58" s="1" t="s">
        <v>162</v>
      </c>
      <c r="F58" s="44" t="s">
        <v>681</v>
      </c>
      <c r="G58" s="45" t="s">
        <v>197</v>
      </c>
      <c r="H58" s="2" t="s">
        <v>98</v>
      </c>
      <c r="I58" s="3" t="s">
        <v>682</v>
      </c>
      <c r="J58" s="3" t="s">
        <v>683</v>
      </c>
      <c r="K58" s="47" t="s">
        <v>684</v>
      </c>
      <c r="L58" s="48" t="s">
        <v>63</v>
      </c>
      <c r="M58" s="1" t="s">
        <v>685</v>
      </c>
      <c r="N58" s="2" t="s">
        <v>78</v>
      </c>
      <c r="O58" s="1" t="s">
        <v>686</v>
      </c>
      <c r="P58" s="2" t="s">
        <v>85</v>
      </c>
      <c r="Q58" s="1" t="s">
        <v>687</v>
      </c>
      <c r="R58" s="1"/>
      <c r="S58" s="1" t="s">
        <v>67</v>
      </c>
      <c r="T58" s="49" t="s">
        <v>67</v>
      </c>
      <c r="U58" s="45">
        <v>1</v>
      </c>
      <c r="V58" s="3" t="s">
        <v>688</v>
      </c>
      <c r="W58" s="3">
        <v>1</v>
      </c>
      <c r="X58" s="3" t="s">
        <v>689</v>
      </c>
      <c r="Y58" s="3">
        <v>1</v>
      </c>
      <c r="Z58" s="3" t="s">
        <v>690</v>
      </c>
      <c r="AA58" s="2" t="s">
        <v>95</v>
      </c>
      <c r="AB58" s="3" t="s">
        <v>149</v>
      </c>
      <c r="AC58" s="3"/>
      <c r="AD58" s="46"/>
      <c r="AE58" s="50" t="s">
        <v>82</v>
      </c>
      <c r="AF58" s="1" t="s">
        <v>216</v>
      </c>
      <c r="AG58" s="4" t="s">
        <v>83</v>
      </c>
      <c r="AH58" s="4" t="s">
        <v>136</v>
      </c>
      <c r="AI58" s="4"/>
      <c r="AJ58" s="51" t="s">
        <v>691</v>
      </c>
      <c r="AK58" s="52" t="s">
        <v>73</v>
      </c>
      <c r="AL58" s="5"/>
      <c r="AM58" s="5"/>
      <c r="AN58" s="5"/>
      <c r="AO58" s="3" t="s">
        <v>692</v>
      </c>
      <c r="AP58" s="46"/>
      <c r="AQ58" s="43"/>
      <c r="AR58" s="43" t="s">
        <v>693</v>
      </c>
      <c r="AS58" s="53" t="s">
        <v>84</v>
      </c>
      <c r="AT58" s="45" t="s">
        <v>195</v>
      </c>
      <c r="AU58" s="3" t="s">
        <v>694</v>
      </c>
      <c r="AV58" s="3" t="s">
        <v>695</v>
      </c>
      <c r="AW58" s="3" t="s">
        <v>696</v>
      </c>
      <c r="AX58" s="3" t="s">
        <v>697</v>
      </c>
      <c r="AY58" s="3" t="s">
        <v>153</v>
      </c>
      <c r="AZ58" s="46"/>
    </row>
    <row r="59" spans="1:52" ht="35.25" customHeight="1" x14ac:dyDescent="0.35">
      <c r="A59" s="60">
        <v>57</v>
      </c>
      <c r="B59" s="42">
        <v>43030</v>
      </c>
      <c r="C59" s="1" t="s">
        <v>58</v>
      </c>
      <c r="D59" s="6" t="s">
        <v>59</v>
      </c>
      <c r="E59" s="1" t="s">
        <v>117</v>
      </c>
      <c r="F59" s="44" t="s">
        <v>698</v>
      </c>
      <c r="G59" s="45" t="s">
        <v>154</v>
      </c>
      <c r="H59" s="2" t="s">
        <v>106</v>
      </c>
      <c r="I59" s="3" t="s">
        <v>699</v>
      </c>
      <c r="J59" s="3" t="s">
        <v>700</v>
      </c>
      <c r="K59" s="47" t="s">
        <v>701</v>
      </c>
      <c r="L59" s="48" t="s">
        <v>93</v>
      </c>
      <c r="M59" s="1" t="s">
        <v>702</v>
      </c>
      <c r="N59" s="2" t="s">
        <v>78</v>
      </c>
      <c r="O59" s="1"/>
      <c r="P59" s="2" t="s">
        <v>79</v>
      </c>
      <c r="Q59" s="1" t="s">
        <v>703</v>
      </c>
      <c r="R59" s="1"/>
      <c r="S59" s="1" t="s">
        <v>67</v>
      </c>
      <c r="T59" s="49" t="s">
        <v>67</v>
      </c>
      <c r="U59" s="45" t="s">
        <v>68</v>
      </c>
      <c r="V59" s="3"/>
      <c r="W59" s="3" t="s">
        <v>80</v>
      </c>
      <c r="X59" s="3"/>
      <c r="Y59" s="3" t="s">
        <v>69</v>
      </c>
      <c r="Z59" s="3"/>
      <c r="AA59" s="2" t="s">
        <v>81</v>
      </c>
      <c r="AB59" s="3" t="s">
        <v>149</v>
      </c>
      <c r="AC59" s="3"/>
      <c r="AD59" s="46"/>
      <c r="AE59" s="50" t="s">
        <v>152</v>
      </c>
      <c r="AF59" s="1" t="s">
        <v>151</v>
      </c>
      <c r="AG59" s="4" t="s">
        <v>72</v>
      </c>
      <c r="AH59" s="4"/>
      <c r="AI59" s="4"/>
      <c r="AJ59" s="51"/>
      <c r="AK59" s="52" t="s">
        <v>704</v>
      </c>
      <c r="AL59" s="5" t="s">
        <v>104</v>
      </c>
      <c r="AM59" s="5" t="s">
        <v>705</v>
      </c>
      <c r="AN59" s="5"/>
      <c r="AO59" s="3"/>
      <c r="AP59" s="46"/>
      <c r="AQ59" s="43"/>
      <c r="AR59" s="43" t="s">
        <v>706</v>
      </c>
      <c r="AS59" s="53" t="s">
        <v>84</v>
      </c>
      <c r="AT59" s="45" t="s">
        <v>195</v>
      </c>
      <c r="AU59" s="3" t="s">
        <v>707</v>
      </c>
      <c r="AV59" s="3" t="s">
        <v>708</v>
      </c>
      <c r="AW59" s="3" t="s">
        <v>709</v>
      </c>
      <c r="AX59" s="3"/>
      <c r="AY59" s="3"/>
      <c r="AZ59" s="46"/>
    </row>
    <row r="60" spans="1:52" ht="35.25" customHeight="1" x14ac:dyDescent="0.35">
      <c r="A60" s="60">
        <v>58</v>
      </c>
      <c r="B60" s="42">
        <v>43036</v>
      </c>
      <c r="C60" s="1" t="s">
        <v>58</v>
      </c>
      <c r="D60" s="6" t="s">
        <v>59</v>
      </c>
      <c r="E60" s="1" t="s">
        <v>87</v>
      </c>
      <c r="F60" s="44" t="s">
        <v>710</v>
      </c>
      <c r="G60" s="45" t="s">
        <v>160</v>
      </c>
      <c r="H60" s="2" t="s">
        <v>106</v>
      </c>
      <c r="I60" s="3" t="s">
        <v>711</v>
      </c>
      <c r="J60" s="3" t="s">
        <v>712</v>
      </c>
      <c r="K60" s="47" t="s">
        <v>713</v>
      </c>
      <c r="L60" s="48" t="s">
        <v>90</v>
      </c>
      <c r="M60" s="1" t="s">
        <v>714</v>
      </c>
      <c r="N60" s="2" t="s">
        <v>78</v>
      </c>
      <c r="O60" s="1" t="s">
        <v>113</v>
      </c>
      <c r="P60" s="2" t="s">
        <v>114</v>
      </c>
      <c r="Q60" s="1" t="s">
        <v>715</v>
      </c>
      <c r="R60" s="1"/>
      <c r="S60" s="1" t="s">
        <v>67</v>
      </c>
      <c r="T60" s="49" t="s">
        <v>67</v>
      </c>
      <c r="U60" s="45" t="s">
        <v>68</v>
      </c>
      <c r="V60" s="3"/>
      <c r="W60" s="3">
        <v>1</v>
      </c>
      <c r="X60" s="3" t="s">
        <v>716</v>
      </c>
      <c r="Y60" s="3">
        <v>15</v>
      </c>
      <c r="Z60" s="3"/>
      <c r="AA60" s="2" t="s">
        <v>115</v>
      </c>
      <c r="AB60" s="3" t="s">
        <v>149</v>
      </c>
      <c r="AC60" s="3"/>
      <c r="AD60" s="46"/>
      <c r="AE60" s="50" t="s">
        <v>82</v>
      </c>
      <c r="AF60" s="1" t="s">
        <v>155</v>
      </c>
      <c r="AG60" s="4" t="s">
        <v>83</v>
      </c>
      <c r="AH60" s="4" t="s">
        <v>158</v>
      </c>
      <c r="AI60" s="4"/>
      <c r="AJ60" s="51"/>
      <c r="AK60" s="52" t="s">
        <v>73</v>
      </c>
      <c r="AL60" s="5"/>
      <c r="AM60" s="5"/>
      <c r="AN60" s="5"/>
      <c r="AO60" s="3"/>
      <c r="AP60" s="46"/>
      <c r="AQ60" s="43" t="s">
        <v>717</v>
      </c>
      <c r="AR60" s="43" t="s">
        <v>718</v>
      </c>
      <c r="AS60" s="53" t="s">
        <v>74</v>
      </c>
      <c r="AT60" s="45" t="s">
        <v>195</v>
      </c>
      <c r="AU60" s="3" t="s">
        <v>153</v>
      </c>
      <c r="AV60" s="3"/>
      <c r="AW60" s="3"/>
      <c r="AX60" s="3"/>
      <c r="AY60" s="3"/>
      <c r="AZ60" s="46"/>
    </row>
    <row r="61" spans="1:52" ht="35.25" customHeight="1" x14ac:dyDescent="0.35">
      <c r="A61" s="60">
        <v>59</v>
      </c>
      <c r="B61" s="42">
        <v>43041</v>
      </c>
      <c r="C61" s="1" t="s">
        <v>143</v>
      </c>
      <c r="D61" s="6" t="s">
        <v>141</v>
      </c>
      <c r="E61" s="1" t="s">
        <v>185</v>
      </c>
      <c r="F61" s="44" t="s">
        <v>719</v>
      </c>
      <c r="G61" s="45" t="s">
        <v>187</v>
      </c>
      <c r="H61" s="2" t="s">
        <v>98</v>
      </c>
      <c r="I61" s="3" t="s">
        <v>720</v>
      </c>
      <c r="J61" s="3" t="s">
        <v>366</v>
      </c>
      <c r="K61" s="47" t="s">
        <v>366</v>
      </c>
      <c r="L61" s="48" t="s">
        <v>63</v>
      </c>
      <c r="M61" s="1" t="s">
        <v>64</v>
      </c>
      <c r="N61" s="2" t="s">
        <v>65</v>
      </c>
      <c r="O61" s="1"/>
      <c r="P61" s="2" t="s">
        <v>79</v>
      </c>
      <c r="Q61" s="1" t="s">
        <v>367</v>
      </c>
      <c r="R61" s="1"/>
      <c r="S61" s="1" t="s">
        <v>67</v>
      </c>
      <c r="T61" s="49" t="s">
        <v>67</v>
      </c>
      <c r="U61" s="45">
        <v>1</v>
      </c>
      <c r="V61" s="3"/>
      <c r="W61" s="3" t="s">
        <v>80</v>
      </c>
      <c r="X61" s="3"/>
      <c r="Y61" s="3" t="s">
        <v>69</v>
      </c>
      <c r="Z61" s="3"/>
      <c r="AA61" s="2" t="s">
        <v>125</v>
      </c>
      <c r="AB61" s="3" t="s">
        <v>149</v>
      </c>
      <c r="AC61" s="3"/>
      <c r="AD61" s="46"/>
      <c r="AE61" s="50" t="s">
        <v>71</v>
      </c>
      <c r="AF61" s="1"/>
      <c r="AG61" s="4" t="s">
        <v>72</v>
      </c>
      <c r="AH61" s="4"/>
      <c r="AI61" s="4"/>
      <c r="AJ61" s="51"/>
      <c r="AK61" s="52" t="s">
        <v>73</v>
      </c>
      <c r="AL61" s="5"/>
      <c r="AM61" s="5"/>
      <c r="AN61" s="5"/>
      <c r="AO61" s="3"/>
      <c r="AP61" s="46"/>
      <c r="AQ61" s="43"/>
      <c r="AR61" s="43"/>
      <c r="AS61" s="53" t="s">
        <v>161</v>
      </c>
      <c r="AT61" s="45" t="s">
        <v>153</v>
      </c>
      <c r="AU61" s="3"/>
      <c r="AV61" s="3"/>
      <c r="AW61" s="3"/>
      <c r="AX61" s="3"/>
      <c r="AY61" s="3"/>
      <c r="AZ61" s="46"/>
    </row>
    <row r="62" spans="1:52" ht="35.25" customHeight="1" x14ac:dyDescent="0.35">
      <c r="A62" s="60">
        <v>60</v>
      </c>
      <c r="B62" s="42">
        <v>43063</v>
      </c>
      <c r="C62" s="1" t="s">
        <v>143</v>
      </c>
      <c r="D62" s="6" t="s">
        <v>141</v>
      </c>
      <c r="E62" s="1" t="s">
        <v>721</v>
      </c>
      <c r="F62" s="44" t="s">
        <v>722</v>
      </c>
      <c r="G62" s="45" t="s">
        <v>170</v>
      </c>
      <c r="H62" s="2" t="s">
        <v>62</v>
      </c>
      <c r="I62" s="3" t="s">
        <v>723</v>
      </c>
      <c r="J62" s="3" t="s">
        <v>724</v>
      </c>
      <c r="K62" s="47" t="s">
        <v>725</v>
      </c>
      <c r="L62" s="48" t="s">
        <v>93</v>
      </c>
      <c r="M62" s="1" t="s">
        <v>219</v>
      </c>
      <c r="N62" s="2" t="s">
        <v>65</v>
      </c>
      <c r="O62" s="1" t="s">
        <v>94</v>
      </c>
      <c r="P62" s="2" t="s">
        <v>66</v>
      </c>
      <c r="Q62" s="1" t="s">
        <v>726</v>
      </c>
      <c r="R62" s="1"/>
      <c r="S62" s="1" t="s">
        <v>222</v>
      </c>
      <c r="T62" s="49" t="s">
        <v>116</v>
      </c>
      <c r="U62" s="45">
        <v>305</v>
      </c>
      <c r="V62" s="3"/>
      <c r="W62" s="3">
        <v>130</v>
      </c>
      <c r="X62" s="3"/>
      <c r="Y62" s="3" t="s">
        <v>69</v>
      </c>
      <c r="Z62" s="3"/>
      <c r="AA62" s="2" t="s">
        <v>91</v>
      </c>
      <c r="AB62" s="3" t="s">
        <v>149</v>
      </c>
      <c r="AC62" s="3"/>
      <c r="AD62" s="46"/>
      <c r="AE62" s="50" t="s">
        <v>71</v>
      </c>
      <c r="AF62" s="1"/>
      <c r="AG62" s="4" t="s">
        <v>72</v>
      </c>
      <c r="AH62" s="4"/>
      <c r="AI62" s="4"/>
      <c r="AJ62" s="51"/>
      <c r="AK62" s="52" t="s">
        <v>73</v>
      </c>
      <c r="AL62" s="5"/>
      <c r="AM62" s="5"/>
      <c r="AN62" s="5"/>
      <c r="AO62" s="3"/>
      <c r="AP62" s="46"/>
      <c r="AQ62" s="43"/>
      <c r="AR62" s="43" t="s">
        <v>727</v>
      </c>
      <c r="AS62" s="53" t="s">
        <v>74</v>
      </c>
      <c r="AT62" s="45" t="s">
        <v>195</v>
      </c>
      <c r="AU62" s="3" t="s">
        <v>153</v>
      </c>
      <c r="AV62" s="3" t="s">
        <v>728</v>
      </c>
      <c r="AW62" s="3"/>
      <c r="AX62" s="3"/>
      <c r="AY62" s="3"/>
      <c r="AZ62" s="46"/>
    </row>
    <row r="63" spans="1:52" ht="35.25" customHeight="1" x14ac:dyDescent="0.35">
      <c r="A63" s="60">
        <v>61</v>
      </c>
      <c r="B63" s="42">
        <v>43066</v>
      </c>
      <c r="C63" s="1" t="s">
        <v>143</v>
      </c>
      <c r="D63" s="6" t="s">
        <v>141</v>
      </c>
      <c r="E63" s="1" t="s">
        <v>144</v>
      </c>
      <c r="F63" s="44" t="s">
        <v>729</v>
      </c>
      <c r="G63" s="45" t="s">
        <v>187</v>
      </c>
      <c r="H63" s="2" t="s">
        <v>62</v>
      </c>
      <c r="I63" s="3" t="s">
        <v>730</v>
      </c>
      <c r="J63" s="3" t="s">
        <v>731</v>
      </c>
      <c r="K63" s="47" t="s">
        <v>732</v>
      </c>
      <c r="L63" s="48" t="s">
        <v>93</v>
      </c>
      <c r="M63" s="1" t="s">
        <v>200</v>
      </c>
      <c r="N63" s="2" t="s">
        <v>65</v>
      </c>
      <c r="O63" s="1" t="s">
        <v>94</v>
      </c>
      <c r="P63" s="2" t="s">
        <v>66</v>
      </c>
      <c r="Q63" s="1"/>
      <c r="R63" s="1"/>
      <c r="S63" s="1" t="s">
        <v>67</v>
      </c>
      <c r="T63" s="49" t="s">
        <v>67</v>
      </c>
      <c r="U63" s="45" t="s">
        <v>68</v>
      </c>
      <c r="V63" s="3"/>
      <c r="W63" s="3">
        <v>2</v>
      </c>
      <c r="X63" s="3"/>
      <c r="Y63" s="3" t="s">
        <v>69</v>
      </c>
      <c r="Z63" s="3"/>
      <c r="AA63" s="2" t="s">
        <v>70</v>
      </c>
      <c r="AB63" s="3" t="s">
        <v>149</v>
      </c>
      <c r="AC63" s="3"/>
      <c r="AD63" s="46"/>
      <c r="AE63" s="50" t="s">
        <v>71</v>
      </c>
      <c r="AF63" s="1"/>
      <c r="AG63" s="4" t="s">
        <v>72</v>
      </c>
      <c r="AH63" s="4"/>
      <c r="AI63" s="4"/>
      <c r="AJ63" s="51"/>
      <c r="AK63" s="52" t="s">
        <v>73</v>
      </c>
      <c r="AL63" s="5"/>
      <c r="AM63" s="5"/>
      <c r="AN63" s="5"/>
      <c r="AO63" s="3"/>
      <c r="AP63" s="46"/>
      <c r="AQ63" s="43"/>
      <c r="AR63" s="43" t="s">
        <v>733</v>
      </c>
      <c r="AS63" s="53" t="s">
        <v>74</v>
      </c>
      <c r="AT63" s="45" t="s">
        <v>153</v>
      </c>
      <c r="AU63" s="3" t="s">
        <v>195</v>
      </c>
      <c r="AV63" s="3" t="s">
        <v>734</v>
      </c>
      <c r="AW63" s="3" t="s">
        <v>735</v>
      </c>
      <c r="AX63" s="3"/>
      <c r="AY63" s="3"/>
      <c r="AZ63" s="46"/>
    </row>
    <row r="64" spans="1:52" ht="35.25" customHeight="1" x14ac:dyDescent="0.35">
      <c r="A64" s="60">
        <v>62</v>
      </c>
      <c r="B64" s="42">
        <v>43091</v>
      </c>
      <c r="C64" s="1" t="s">
        <v>107</v>
      </c>
      <c r="D64" s="6" t="s">
        <v>89</v>
      </c>
      <c r="E64" s="1" t="s">
        <v>108</v>
      </c>
      <c r="F64" s="44" t="s">
        <v>736</v>
      </c>
      <c r="G64" s="45" t="s">
        <v>154</v>
      </c>
      <c r="H64" s="2" t="s">
        <v>106</v>
      </c>
      <c r="I64" s="3" t="s">
        <v>737</v>
      </c>
      <c r="J64" s="3" t="s">
        <v>738</v>
      </c>
      <c r="K64" s="47" t="s">
        <v>739</v>
      </c>
      <c r="L64" s="48" t="s">
        <v>90</v>
      </c>
      <c r="M64" s="1" t="s">
        <v>740</v>
      </c>
      <c r="N64" s="2" t="s">
        <v>78</v>
      </c>
      <c r="O64" s="1"/>
      <c r="P64" s="2" t="s">
        <v>79</v>
      </c>
      <c r="Q64" s="1" t="s">
        <v>741</v>
      </c>
      <c r="R64" s="1"/>
      <c r="S64" s="1" t="s">
        <v>67</v>
      </c>
      <c r="T64" s="49" t="s">
        <v>67</v>
      </c>
      <c r="U64" s="45" t="s">
        <v>68</v>
      </c>
      <c r="V64" s="3"/>
      <c r="W64" s="3">
        <v>3</v>
      </c>
      <c r="X64" s="3" t="s">
        <v>742</v>
      </c>
      <c r="Y64" s="3">
        <v>19</v>
      </c>
      <c r="Z64" s="3" t="s">
        <v>743</v>
      </c>
      <c r="AA64" s="2" t="s">
        <v>115</v>
      </c>
      <c r="AB64" s="3" t="s">
        <v>149</v>
      </c>
      <c r="AC64" s="3"/>
      <c r="AD64" s="46"/>
      <c r="AE64" s="50" t="s">
        <v>82</v>
      </c>
      <c r="AF64" s="1" t="s">
        <v>177</v>
      </c>
      <c r="AG64" s="4" t="s">
        <v>83</v>
      </c>
      <c r="AH64" s="4" t="s">
        <v>158</v>
      </c>
      <c r="AI64" s="4" t="s">
        <v>103</v>
      </c>
      <c r="AJ64" s="51" t="s">
        <v>744</v>
      </c>
      <c r="AK64" s="52" t="s">
        <v>73</v>
      </c>
      <c r="AL64" s="5"/>
      <c r="AM64" s="5"/>
      <c r="AN64" s="5"/>
      <c r="AO64" s="3" t="s">
        <v>745</v>
      </c>
      <c r="AP64" s="46" t="s">
        <v>746</v>
      </c>
      <c r="AQ64" s="43" t="s">
        <v>747</v>
      </c>
      <c r="AR64" s="43" t="s">
        <v>748</v>
      </c>
      <c r="AS64" s="53" t="s">
        <v>84</v>
      </c>
      <c r="AT64" s="45" t="s">
        <v>195</v>
      </c>
      <c r="AU64" s="3" t="s">
        <v>749</v>
      </c>
      <c r="AV64" s="3" t="s">
        <v>750</v>
      </c>
      <c r="AW64" s="3" t="s">
        <v>751</v>
      </c>
      <c r="AX64" s="3" t="s">
        <v>752</v>
      </c>
      <c r="AY64" s="3" t="s">
        <v>153</v>
      </c>
      <c r="AZ64" s="46"/>
    </row>
    <row r="65" spans="1:52" ht="35.25" customHeight="1" x14ac:dyDescent="0.35">
      <c r="A65" s="60">
        <v>63</v>
      </c>
      <c r="B65" s="42">
        <v>43098</v>
      </c>
      <c r="C65" s="1" t="s">
        <v>88</v>
      </c>
      <c r="D65" s="6" t="s">
        <v>89</v>
      </c>
      <c r="E65" s="1" t="s">
        <v>206</v>
      </c>
      <c r="F65" s="44" t="s">
        <v>199</v>
      </c>
      <c r="G65" s="45" t="s">
        <v>61</v>
      </c>
      <c r="H65" s="2" t="s">
        <v>62</v>
      </c>
      <c r="I65" s="3" t="s">
        <v>753</v>
      </c>
      <c r="J65" s="3" t="s">
        <v>754</v>
      </c>
      <c r="K65" s="47" t="s">
        <v>755</v>
      </c>
      <c r="L65" s="48" t="s">
        <v>93</v>
      </c>
      <c r="M65" s="1" t="s">
        <v>219</v>
      </c>
      <c r="N65" s="2" t="s">
        <v>65</v>
      </c>
      <c r="O65" s="1" t="s">
        <v>94</v>
      </c>
      <c r="P65" s="2" t="s">
        <v>66</v>
      </c>
      <c r="Q65" s="1"/>
      <c r="R65" s="1"/>
      <c r="S65" s="1" t="s">
        <v>67</v>
      </c>
      <c r="T65" s="49" t="s">
        <v>67</v>
      </c>
      <c r="U65" s="45">
        <v>6</v>
      </c>
      <c r="V65" s="3"/>
      <c r="W65" s="3">
        <v>5</v>
      </c>
      <c r="X65" s="3"/>
      <c r="Y65" s="3">
        <v>13</v>
      </c>
      <c r="Z65" s="3" t="s">
        <v>756</v>
      </c>
      <c r="AA65" s="2" t="s">
        <v>95</v>
      </c>
      <c r="AB65" s="3" t="s">
        <v>149</v>
      </c>
      <c r="AC65" s="3"/>
      <c r="AD65" s="46"/>
      <c r="AE65" s="50" t="s">
        <v>82</v>
      </c>
      <c r="AF65" s="1" t="s">
        <v>216</v>
      </c>
      <c r="AG65" s="4" t="s">
        <v>83</v>
      </c>
      <c r="AH65" s="4" t="s">
        <v>136</v>
      </c>
      <c r="AI65" s="4" t="s">
        <v>94</v>
      </c>
      <c r="AJ65" s="51"/>
      <c r="AK65" s="52" t="s">
        <v>73</v>
      </c>
      <c r="AL65" s="5"/>
      <c r="AM65" s="5"/>
      <c r="AN65" s="5"/>
      <c r="AO65" s="3" t="s">
        <v>757</v>
      </c>
      <c r="AP65" s="46" t="s">
        <v>758</v>
      </c>
      <c r="AQ65" s="43" t="s">
        <v>759</v>
      </c>
      <c r="AR65" s="43" t="s">
        <v>760</v>
      </c>
      <c r="AS65" s="53" t="s">
        <v>84</v>
      </c>
      <c r="AT65" s="45" t="s">
        <v>195</v>
      </c>
      <c r="AU65" s="3" t="s">
        <v>761</v>
      </c>
      <c r="AV65" s="3" t="s">
        <v>762</v>
      </c>
      <c r="AW65" s="3" t="s">
        <v>763</v>
      </c>
      <c r="AX65" s="3" t="s">
        <v>764</v>
      </c>
      <c r="AY65" s="3" t="s">
        <v>765</v>
      </c>
      <c r="AZ65" s="46"/>
    </row>
    <row r="66" spans="1:52" ht="35.25" customHeight="1" x14ac:dyDescent="0.35">
      <c r="A66" s="60">
        <v>64</v>
      </c>
      <c r="B66" s="42">
        <v>43098</v>
      </c>
      <c r="C66" s="1" t="s">
        <v>88</v>
      </c>
      <c r="D66" s="6" t="s">
        <v>89</v>
      </c>
      <c r="E66" s="1" t="s">
        <v>206</v>
      </c>
      <c r="F66" s="44" t="s">
        <v>766</v>
      </c>
      <c r="G66" s="45" t="s">
        <v>61</v>
      </c>
      <c r="H66" s="2" t="s">
        <v>62</v>
      </c>
      <c r="I66" s="3" t="s">
        <v>767</v>
      </c>
      <c r="J66" s="3" t="s">
        <v>768</v>
      </c>
      <c r="K66" s="47" t="s">
        <v>769</v>
      </c>
      <c r="L66" s="48" t="s">
        <v>63</v>
      </c>
      <c r="M66" s="1" t="s">
        <v>219</v>
      </c>
      <c r="N66" s="2" t="s">
        <v>65</v>
      </c>
      <c r="O66" s="1" t="s">
        <v>94</v>
      </c>
      <c r="P66" s="2" t="s">
        <v>66</v>
      </c>
      <c r="Q66" s="1"/>
      <c r="R66" s="1"/>
      <c r="S66" s="1" t="s">
        <v>67</v>
      </c>
      <c r="T66" s="49" t="s">
        <v>67</v>
      </c>
      <c r="U66" s="45">
        <v>2</v>
      </c>
      <c r="V66" s="3"/>
      <c r="W66" s="3" t="s">
        <v>80</v>
      </c>
      <c r="X66" s="3"/>
      <c r="Y66" s="3">
        <v>13</v>
      </c>
      <c r="Z66" s="3" t="s">
        <v>756</v>
      </c>
      <c r="AA66" s="2" t="s">
        <v>99</v>
      </c>
      <c r="AB66" s="3" t="s">
        <v>149</v>
      </c>
      <c r="AC66" s="3"/>
      <c r="AD66" s="46" t="s">
        <v>770</v>
      </c>
      <c r="AE66" s="50" t="s">
        <v>82</v>
      </c>
      <c r="AF66" s="1" t="s">
        <v>216</v>
      </c>
      <c r="AG66" s="4" t="s">
        <v>83</v>
      </c>
      <c r="AH66" s="4" t="s">
        <v>136</v>
      </c>
      <c r="AI66" s="4" t="s">
        <v>94</v>
      </c>
      <c r="AJ66" s="51"/>
      <c r="AK66" s="52" t="s">
        <v>73</v>
      </c>
      <c r="AL66" s="5"/>
      <c r="AM66" s="5"/>
      <c r="AN66" s="5"/>
      <c r="AO66" s="3" t="s">
        <v>757</v>
      </c>
      <c r="AP66" s="46" t="s">
        <v>758</v>
      </c>
      <c r="AQ66" s="43" t="s">
        <v>759</v>
      </c>
      <c r="AR66" s="43" t="s">
        <v>760</v>
      </c>
      <c r="AS66" s="53" t="s">
        <v>84</v>
      </c>
      <c r="AT66" s="45" t="s">
        <v>195</v>
      </c>
      <c r="AU66" s="3" t="s">
        <v>771</v>
      </c>
      <c r="AV66" s="3" t="s">
        <v>772</v>
      </c>
      <c r="AW66" s="3" t="s">
        <v>763</v>
      </c>
      <c r="AX66" s="3" t="s">
        <v>773</v>
      </c>
      <c r="AY66" s="3" t="s">
        <v>765</v>
      </c>
      <c r="AZ66" s="46"/>
    </row>
    <row r="67" spans="1:52" ht="23.15" customHeight="1" x14ac:dyDescent="0.35"/>
  </sheetData>
  <autoFilter ref="A2:BV66"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4" zoomScale="80" zoomScaleNormal="80" workbookViewId="0">
      <selection activeCell="J324" sqref="J324"/>
    </sheetView>
  </sheetViews>
  <sheetFormatPr defaultColWidth="0" defaultRowHeight="0" customHeight="1" zeroHeight="1" x14ac:dyDescent="0.35"/>
  <cols>
    <col min="1" max="1" width="28.90625" style="77" bestFit="1" customWidth="1"/>
    <col min="2" max="2" width="36.26953125" style="77" customWidth="1"/>
    <col min="3" max="18" width="22.6328125" style="77" customWidth="1"/>
    <col min="19" max="68" width="0" style="77" hidden="1" customWidth="1"/>
    <col min="69" max="16384" width="22.6328125" style="77" hidden="1"/>
  </cols>
  <sheetData>
    <row r="1" spans="1:7" ht="25" customHeight="1" thickBot="1" x14ac:dyDescent="0.4"/>
    <row r="2" spans="1:7" ht="25" customHeight="1" thickBot="1" x14ac:dyDescent="0.4">
      <c r="A2" s="15">
        <v>1</v>
      </c>
      <c r="B2" s="92" t="s">
        <v>805</v>
      </c>
      <c r="C2" s="93"/>
      <c r="D2" s="93"/>
      <c r="E2" s="93"/>
      <c r="F2" s="93"/>
      <c r="G2" s="94"/>
    </row>
    <row r="3" spans="1:7" ht="25" customHeight="1" thickBot="1" x14ac:dyDescent="0.4">
      <c r="A3" s="15" t="s">
        <v>50</v>
      </c>
      <c r="B3" s="95" t="s">
        <v>776</v>
      </c>
      <c r="C3" s="96"/>
      <c r="D3" s="96"/>
      <c r="E3" s="96"/>
      <c r="F3" s="96"/>
      <c r="G3" s="97"/>
    </row>
    <row r="4" spans="1:7" ht="34.5" customHeight="1" thickBot="1" x14ac:dyDescent="0.4">
      <c r="A4" s="16"/>
      <c r="B4" s="21"/>
      <c r="C4" s="10" t="s">
        <v>84</v>
      </c>
      <c r="D4" s="63" t="s">
        <v>74</v>
      </c>
      <c r="E4" s="63" t="s">
        <v>97</v>
      </c>
      <c r="F4" s="24" t="s">
        <v>161</v>
      </c>
      <c r="G4" s="27" t="s">
        <v>774</v>
      </c>
    </row>
    <row r="5" spans="1:7" ht="25" customHeight="1" x14ac:dyDescent="0.35">
      <c r="A5" s="16"/>
      <c r="B5" s="12" t="s">
        <v>62</v>
      </c>
      <c r="C5" s="22">
        <f>COUNTIFS(Data!$AS:$AS,C$4,Data!$H:$H,$B5)</f>
        <v>3</v>
      </c>
      <c r="D5" s="23">
        <f>COUNTIFS(Data!$AS:$AS,D$4,Data!$H:$H,$B5)</f>
        <v>5</v>
      </c>
      <c r="E5" s="23">
        <f>COUNTIFS(Data!$AS:$AS,E$4,Data!$H:$H,$B5)</f>
        <v>1</v>
      </c>
      <c r="F5" s="25">
        <f>COUNTIFS(Data!$AS:$AS,F$4,Data!$H:$H,$B5)</f>
        <v>0</v>
      </c>
      <c r="G5" s="13">
        <f t="shared" ref="G5:G17" si="0">SUM(C5:F5)</f>
        <v>9</v>
      </c>
    </row>
    <row r="6" spans="1:7" ht="25" customHeight="1" x14ac:dyDescent="0.35">
      <c r="A6" s="16"/>
      <c r="B6" s="12" t="s">
        <v>131</v>
      </c>
      <c r="C6" s="20">
        <f>COUNTIFS(Data!$AS:$AS,C$4,Data!$H:$H,$B6)</f>
        <v>1</v>
      </c>
      <c r="D6" s="8">
        <f>COUNTIFS(Data!$AS:$AS,D$4,Data!$H:$H,$B6)</f>
        <v>3</v>
      </c>
      <c r="E6" s="8">
        <f>COUNTIFS(Data!$AS:$AS,E$4,Data!$H:$H,$B6)</f>
        <v>0</v>
      </c>
      <c r="F6" s="26">
        <f>COUNTIFS(Data!$AS:$AS,F$4,Data!$H:$H,$B6)</f>
        <v>4</v>
      </c>
      <c r="G6" s="13">
        <f t="shared" si="0"/>
        <v>8</v>
      </c>
    </row>
    <row r="7" spans="1:7" ht="25" customHeight="1" x14ac:dyDescent="0.35">
      <c r="A7" s="16"/>
      <c r="B7" s="12" t="s">
        <v>106</v>
      </c>
      <c r="C7" s="20">
        <f>COUNTIFS(Data!$AS:$AS,C$4,Data!$H:$H,$B7)</f>
        <v>3</v>
      </c>
      <c r="D7" s="8">
        <f>COUNTIFS(Data!$AS:$AS,D$4,Data!$H:$H,$B7)</f>
        <v>10</v>
      </c>
      <c r="E7" s="8">
        <f>COUNTIFS(Data!$AS:$AS,E$4,Data!$H:$H,$B7)</f>
        <v>0</v>
      </c>
      <c r="F7" s="26">
        <f>COUNTIFS(Data!$AS:$AS,F$4,Data!$H:$H,$B7)</f>
        <v>2</v>
      </c>
      <c r="G7" s="13">
        <f t="shared" si="0"/>
        <v>15</v>
      </c>
    </row>
    <row r="8" spans="1:7" ht="25" customHeight="1" x14ac:dyDescent="0.35">
      <c r="A8" s="16"/>
      <c r="B8" s="12" t="s">
        <v>98</v>
      </c>
      <c r="C8" s="20">
        <f>COUNTIFS(Data!$AS:$AS,C$4,Data!$H:$H,$B8)</f>
        <v>5</v>
      </c>
      <c r="D8" s="8">
        <f>COUNTIFS(Data!$AS:$AS,D$4,Data!$H:$H,$B8)</f>
        <v>11</v>
      </c>
      <c r="E8" s="8">
        <f>COUNTIFS(Data!$AS:$AS,E$4,Data!$H:$H,$B8)</f>
        <v>0</v>
      </c>
      <c r="F8" s="26">
        <f>COUNTIFS(Data!$AS:$AS,F$4,Data!$H:$H,$B8)</f>
        <v>4</v>
      </c>
      <c r="G8" s="13">
        <f t="shared" si="0"/>
        <v>20</v>
      </c>
    </row>
    <row r="9" spans="1:7" ht="25" customHeight="1" x14ac:dyDescent="0.35">
      <c r="A9" s="16"/>
      <c r="B9" s="12" t="s">
        <v>191</v>
      </c>
      <c r="C9" s="20">
        <f>COUNTIFS(Data!$AS:$AS,C$4,Data!$H:$H,$B9)</f>
        <v>0</v>
      </c>
      <c r="D9" s="8">
        <f>COUNTIFS(Data!$AS:$AS,D$4,Data!$H:$H,$B9)</f>
        <v>1</v>
      </c>
      <c r="E9" s="8">
        <f>COUNTIFS(Data!$AS:$AS,E$4,Data!$H:$H,$B9)</f>
        <v>0</v>
      </c>
      <c r="F9" s="26">
        <f>COUNTIFS(Data!$AS:$AS,F$4,Data!$H:$H,$B9)</f>
        <v>0</v>
      </c>
      <c r="G9" s="13">
        <f t="shared" si="0"/>
        <v>1</v>
      </c>
    </row>
    <row r="10" spans="1:7" ht="25" customHeight="1" x14ac:dyDescent="0.35">
      <c r="A10" s="16"/>
      <c r="B10" s="12" t="s">
        <v>77</v>
      </c>
      <c r="C10" s="20">
        <f>COUNTIFS(Data!$AS:$AS,C$4,Data!$H:$H,$B10)</f>
        <v>1</v>
      </c>
      <c r="D10" s="8">
        <f>COUNTIFS(Data!$AS:$AS,D$4,Data!$H:$H,$B10)</f>
        <v>2</v>
      </c>
      <c r="E10" s="8">
        <f>COUNTIFS(Data!$AS:$AS,E$4,Data!$H:$H,$B10)</f>
        <v>0</v>
      </c>
      <c r="F10" s="26">
        <f>COUNTIFS(Data!$AS:$AS,F$4,Data!$H:$H,$B10)</f>
        <v>0</v>
      </c>
      <c r="G10" s="13">
        <f t="shared" si="0"/>
        <v>3</v>
      </c>
    </row>
    <row r="11" spans="1:7" ht="25" customHeight="1" x14ac:dyDescent="0.35">
      <c r="A11" s="16"/>
      <c r="B11" s="12" t="s">
        <v>196</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128</v>
      </c>
      <c r="C12" s="20">
        <f>COUNTIFS(Data!$AS:$AS,C$4,Data!$H:$H,$B12)</f>
        <v>3</v>
      </c>
      <c r="D12" s="8">
        <f>COUNTIFS(Data!$AS:$AS,D$4,Data!$H:$H,$B12)</f>
        <v>2</v>
      </c>
      <c r="E12" s="8">
        <f>COUNTIFS(Data!$AS:$AS,E$4,Data!$H:$H,$B12)</f>
        <v>1</v>
      </c>
      <c r="F12" s="26">
        <f>COUNTIFS(Data!$AS:$AS,F$4,Data!$H:$H,$B12)</f>
        <v>0</v>
      </c>
      <c r="G12" s="13">
        <f t="shared" si="0"/>
        <v>6</v>
      </c>
    </row>
    <row r="13" spans="1:7" ht="25" customHeight="1" x14ac:dyDescent="0.35">
      <c r="A13" s="16"/>
      <c r="B13" s="12" t="s">
        <v>221</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92</v>
      </c>
      <c r="C14" s="20">
        <f>COUNTIFS(Data!$AS:$AS,C$4,Data!$H:$H,$B14)</f>
        <v>0</v>
      </c>
      <c r="D14" s="8">
        <f>COUNTIFS(Data!$AS:$AS,D$4,Data!$H:$H,$B14)</f>
        <v>0</v>
      </c>
      <c r="E14" s="8">
        <f>COUNTIFS(Data!$AS:$AS,E$4,Data!$H:$H,$B14)</f>
        <v>0</v>
      </c>
      <c r="F14" s="26">
        <f>COUNTIFS(Data!$AS:$AS,F$4,Data!$H:$H,$B14)</f>
        <v>0</v>
      </c>
      <c r="G14" s="13">
        <f t="shared" si="0"/>
        <v>0</v>
      </c>
    </row>
    <row r="15" spans="1:7" ht="25" customHeight="1" x14ac:dyDescent="0.35">
      <c r="A15" s="16"/>
      <c r="B15" s="12" t="s">
        <v>181</v>
      </c>
      <c r="C15" s="20">
        <f>COUNTIFS(Data!$AS:$AS,C$4,Data!$H:$H,$B15)</f>
        <v>1</v>
      </c>
      <c r="D15" s="8">
        <f>COUNTIFS(Data!$AS:$AS,D$4,Data!$H:$H,$B15)</f>
        <v>0</v>
      </c>
      <c r="E15" s="8">
        <f>COUNTIFS(Data!$AS:$AS,E$4,Data!$H:$H,$B15)</f>
        <v>0</v>
      </c>
      <c r="F15" s="26">
        <f>COUNTIFS(Data!$AS:$AS,F$4,Data!$H:$H,$B15)</f>
        <v>0</v>
      </c>
      <c r="G15" s="13">
        <f t="shared" si="0"/>
        <v>1</v>
      </c>
    </row>
    <row r="16" spans="1:7" ht="25" customHeight="1" thickBot="1" x14ac:dyDescent="0.4">
      <c r="A16" s="16"/>
      <c r="B16" s="28" t="s">
        <v>138</v>
      </c>
      <c r="C16" s="29">
        <f>COUNTIFS(Data!$AS:$AS,C$4,Data!$H:$H,$B16)</f>
        <v>1</v>
      </c>
      <c r="D16" s="9">
        <f>COUNTIFS(Data!$AS:$AS,D$4,Data!$H:$H,$B16)</f>
        <v>0</v>
      </c>
      <c r="E16" s="9">
        <f>COUNTIFS(Data!$AS:$AS,E$4,Data!$H:$H,$B16)</f>
        <v>0</v>
      </c>
      <c r="F16" s="30">
        <f>COUNTIFS(Data!$AS:$AS,F$4,Data!$H:$H,$B16)</f>
        <v>0</v>
      </c>
      <c r="G16" s="31">
        <f t="shared" si="0"/>
        <v>1</v>
      </c>
    </row>
    <row r="17" spans="1:7" ht="25" customHeight="1" thickBot="1" x14ac:dyDescent="0.4">
      <c r="A17" s="16"/>
      <c r="B17" s="62" t="s">
        <v>774</v>
      </c>
      <c r="C17" s="61">
        <f>SUM(C5:C16)</f>
        <v>18</v>
      </c>
      <c r="D17" s="61">
        <f>SUM(D5:D16)</f>
        <v>34</v>
      </c>
      <c r="E17" s="61">
        <f>SUM(E5:E16)</f>
        <v>2</v>
      </c>
      <c r="F17" s="61">
        <f>SUM(F5:F16)</f>
        <v>10</v>
      </c>
      <c r="G17" s="32">
        <f t="shared" si="0"/>
        <v>64</v>
      </c>
    </row>
    <row r="18" spans="1:7" ht="39" customHeight="1" thickBot="1" x14ac:dyDescent="0.4">
      <c r="A18" s="16"/>
      <c r="B18" s="98" t="s">
        <v>775</v>
      </c>
      <c r="C18" s="99"/>
      <c r="D18" s="99"/>
      <c r="E18" s="99"/>
      <c r="F18" s="99"/>
      <c r="G18" s="100"/>
    </row>
    <row r="19" spans="1:7" ht="25" customHeight="1" thickBot="1" x14ac:dyDescent="0.4"/>
    <row r="20" spans="1:7" ht="25" customHeight="1" thickBot="1" x14ac:dyDescent="0.4">
      <c r="A20" s="15">
        <v>2</v>
      </c>
      <c r="B20" s="92" t="s">
        <v>805</v>
      </c>
      <c r="C20" s="93"/>
      <c r="D20" s="93"/>
      <c r="E20" s="93"/>
      <c r="F20" s="94"/>
    </row>
    <row r="21" spans="1:7" ht="25" customHeight="1" thickBot="1" x14ac:dyDescent="0.4">
      <c r="A21" s="15" t="s">
        <v>13</v>
      </c>
      <c r="B21" s="95" t="s">
        <v>777</v>
      </c>
      <c r="C21" s="96"/>
      <c r="D21" s="96"/>
      <c r="E21" s="96"/>
      <c r="F21" s="97"/>
    </row>
    <row r="22" spans="1:7" ht="36" customHeight="1" thickBot="1" x14ac:dyDescent="0.4">
      <c r="A22" s="16"/>
      <c r="B22" s="21"/>
      <c r="C22" s="10" t="s">
        <v>63</v>
      </c>
      <c r="D22" s="11" t="s">
        <v>93</v>
      </c>
      <c r="E22" s="37" t="s">
        <v>90</v>
      </c>
      <c r="F22" s="27" t="s">
        <v>774</v>
      </c>
    </row>
    <row r="23" spans="1:7" ht="19.5" customHeight="1" x14ac:dyDescent="0.35">
      <c r="A23" s="16"/>
      <c r="B23" s="12" t="s">
        <v>88</v>
      </c>
      <c r="C23" s="22">
        <f>COUNTIFS(Data!$L:$L,C$22,Data!$C:$C,$B23)</f>
        <v>7</v>
      </c>
      <c r="D23" s="23">
        <f>COUNTIFS(Data!$L:$L,D$22,Data!$C:$C,$B23)</f>
        <v>4</v>
      </c>
      <c r="E23" s="25">
        <f>COUNTIFS(Data!$L:$L,E$22,Data!$C:$C,$B23)</f>
        <v>0</v>
      </c>
      <c r="F23" s="13">
        <f t="shared" ref="F23:F50" si="1">SUM(C23:E23)</f>
        <v>11</v>
      </c>
    </row>
    <row r="24" spans="1:7" ht="19.5" customHeight="1" x14ac:dyDescent="0.35">
      <c r="A24" s="16"/>
      <c r="B24" s="12" t="s">
        <v>107</v>
      </c>
      <c r="C24" s="20">
        <f>COUNTIFS(Data!$L:$L,C$22,Data!$C:$C,$B24)</f>
        <v>0</v>
      </c>
      <c r="D24" s="8">
        <f>COUNTIFS(Data!$L:$L,D$22,Data!$C:$C,$B24)</f>
        <v>0</v>
      </c>
      <c r="E24" s="26">
        <f>COUNTIFS(Data!$L:$L,E$22,Data!$C:$C,$B24)</f>
        <v>2</v>
      </c>
      <c r="F24" s="13">
        <f t="shared" si="1"/>
        <v>2</v>
      </c>
    </row>
    <row r="25" spans="1:7" ht="19.5" customHeight="1" x14ac:dyDescent="0.35">
      <c r="A25" s="16"/>
      <c r="B25" s="12" t="s">
        <v>96</v>
      </c>
      <c r="C25" s="20">
        <f>COUNTIFS(Data!$L:$L,C$22,Data!$C:$C,$B25)</f>
        <v>4</v>
      </c>
      <c r="D25" s="8">
        <f>COUNTIFS(Data!$L:$L,D$22,Data!$C:$C,$B25)</f>
        <v>3</v>
      </c>
      <c r="E25" s="26">
        <f>COUNTIFS(Data!$L:$L,E$22,Data!$C:$C,$B25)</f>
        <v>1</v>
      </c>
      <c r="F25" s="13">
        <f t="shared" si="1"/>
        <v>8</v>
      </c>
    </row>
    <row r="26" spans="1:7" ht="19.5" customHeight="1" x14ac:dyDescent="0.35">
      <c r="A26" s="16"/>
      <c r="B26" s="12" t="s">
        <v>105</v>
      </c>
      <c r="C26" s="20">
        <f>COUNTIFS(Data!$L:$L,C$22,Data!$C:$C,$B26)</f>
        <v>2</v>
      </c>
      <c r="D26" s="8">
        <f>COUNTIFS(Data!$L:$L,D$22,Data!$C:$C,$B26)</f>
        <v>0</v>
      </c>
      <c r="E26" s="26">
        <f>COUNTIFS(Data!$L:$L,E$22,Data!$C:$C,$B26)</f>
        <v>0</v>
      </c>
      <c r="F26" s="13">
        <f t="shared" si="1"/>
        <v>2</v>
      </c>
    </row>
    <row r="27" spans="1:7" ht="19.5" customHeight="1" x14ac:dyDescent="0.35">
      <c r="A27" s="16"/>
      <c r="B27" s="12" t="s">
        <v>75</v>
      </c>
      <c r="C27" s="20">
        <f>COUNTIFS(Data!$L:$L,C$22,Data!$C:$C,$B27)</f>
        <v>0</v>
      </c>
      <c r="D27" s="8">
        <f>COUNTIFS(Data!$L:$L,D$22,Data!$C:$C,$B27)</f>
        <v>0</v>
      </c>
      <c r="E27" s="26">
        <f>COUNTIFS(Data!$L:$L,E$22,Data!$C:$C,$B27)</f>
        <v>0</v>
      </c>
      <c r="F27" s="13">
        <f t="shared" si="1"/>
        <v>0</v>
      </c>
    </row>
    <row r="28" spans="1:7" ht="19.5" customHeight="1" x14ac:dyDescent="0.35">
      <c r="A28" s="16"/>
      <c r="B28" s="12" t="s">
        <v>120</v>
      </c>
      <c r="C28" s="20">
        <f>COUNTIFS(Data!$L:$L,C$22,Data!$C:$C,$B28)</f>
        <v>0</v>
      </c>
      <c r="D28" s="8">
        <f>COUNTIFS(Data!$L:$L,D$22,Data!$C:$C,$B28)</f>
        <v>0</v>
      </c>
      <c r="E28" s="26">
        <f>COUNTIFS(Data!$L:$L,E$22,Data!$C:$C,$B28)</f>
        <v>0</v>
      </c>
      <c r="F28" s="13">
        <f t="shared" si="1"/>
        <v>0</v>
      </c>
    </row>
    <row r="29" spans="1:7" ht="19.5" customHeight="1" x14ac:dyDescent="0.35">
      <c r="A29" s="16"/>
      <c r="B29" s="12" t="s">
        <v>132</v>
      </c>
      <c r="C29" s="20">
        <f>COUNTIFS(Data!$L:$L,C$22,Data!$C:$C,$B29)</f>
        <v>0</v>
      </c>
      <c r="D29" s="8">
        <f>COUNTIFS(Data!$L:$L,D$22,Data!$C:$C,$B29)</f>
        <v>2</v>
      </c>
      <c r="E29" s="26">
        <f>COUNTIFS(Data!$L:$L,E$22,Data!$C:$C,$B29)</f>
        <v>0</v>
      </c>
      <c r="F29" s="13">
        <f t="shared" si="1"/>
        <v>2</v>
      </c>
    </row>
    <row r="30" spans="1:7" ht="19.5" customHeight="1" x14ac:dyDescent="0.35">
      <c r="A30" s="16"/>
      <c r="B30" s="12" t="s">
        <v>135</v>
      </c>
      <c r="C30" s="20">
        <f>COUNTIFS(Data!$L:$L,C$22,Data!$C:$C,$B30)</f>
        <v>2</v>
      </c>
      <c r="D30" s="8">
        <f>COUNTIFS(Data!$L:$L,D$22,Data!$C:$C,$B30)</f>
        <v>0</v>
      </c>
      <c r="E30" s="26">
        <f>COUNTIFS(Data!$L:$L,E$22,Data!$C:$C,$B30)</f>
        <v>0</v>
      </c>
      <c r="F30" s="13">
        <f t="shared" si="1"/>
        <v>2</v>
      </c>
    </row>
    <row r="31" spans="1:7" ht="19.5" customHeight="1" x14ac:dyDescent="0.35">
      <c r="A31" s="16"/>
      <c r="B31" s="12" t="s">
        <v>86</v>
      </c>
      <c r="C31" s="20">
        <f>COUNTIFS(Data!$L:$L,C$22,Data!$C:$C,$B31)</f>
        <v>0</v>
      </c>
      <c r="D31" s="8">
        <f>COUNTIFS(Data!$L:$L,D$22,Data!$C:$C,$B31)</f>
        <v>0</v>
      </c>
      <c r="E31" s="26">
        <f>COUNTIFS(Data!$L:$L,E$22,Data!$C:$C,$B31)</f>
        <v>0</v>
      </c>
      <c r="F31" s="13">
        <f t="shared" si="1"/>
        <v>0</v>
      </c>
    </row>
    <row r="32" spans="1:7" ht="19.5" customHeight="1" x14ac:dyDescent="0.35">
      <c r="A32" s="16"/>
      <c r="B32" s="12" t="s">
        <v>111</v>
      </c>
      <c r="C32" s="20">
        <f>COUNTIFS(Data!$L:$L,C$22,Data!$C:$C,$B32)</f>
        <v>0</v>
      </c>
      <c r="D32" s="8">
        <f>COUNTIFS(Data!$L:$L,D$22,Data!$C:$C,$B32)</f>
        <v>0</v>
      </c>
      <c r="E32" s="26">
        <f>COUNTIFS(Data!$L:$L,E$22,Data!$C:$C,$B32)</f>
        <v>0</v>
      </c>
      <c r="F32" s="13">
        <f t="shared" si="1"/>
        <v>0</v>
      </c>
    </row>
    <row r="33" spans="1:6" ht="19.5" customHeight="1" x14ac:dyDescent="0.35">
      <c r="A33" s="16"/>
      <c r="B33" s="12" t="s">
        <v>204</v>
      </c>
      <c r="C33" s="20">
        <f>COUNTIFS(Data!$L:$L,C$22,Data!$C:$C,$B33)</f>
        <v>0</v>
      </c>
      <c r="D33" s="8">
        <f>COUNTIFS(Data!$L:$L,D$22,Data!$C:$C,$B33)</f>
        <v>0</v>
      </c>
      <c r="E33" s="26">
        <f>COUNTIFS(Data!$L:$L,E$22,Data!$C:$C,$B33)</f>
        <v>1</v>
      </c>
      <c r="F33" s="13">
        <f t="shared" si="1"/>
        <v>1</v>
      </c>
    </row>
    <row r="34" spans="1:6" ht="19.5" customHeight="1" x14ac:dyDescent="0.35">
      <c r="A34" s="16"/>
      <c r="B34" s="12" t="s">
        <v>198</v>
      </c>
      <c r="C34" s="20">
        <f>COUNTIFS(Data!$L:$L,C$22,Data!$C:$C,$B34)</f>
        <v>0</v>
      </c>
      <c r="D34" s="8">
        <f>COUNTIFS(Data!$L:$L,D$22,Data!$C:$C,$B34)</f>
        <v>0</v>
      </c>
      <c r="E34" s="26">
        <f>COUNTIFS(Data!$L:$L,E$22,Data!$C:$C,$B34)</f>
        <v>0</v>
      </c>
      <c r="F34" s="13">
        <f t="shared" si="1"/>
        <v>0</v>
      </c>
    </row>
    <row r="35" spans="1:6" ht="19.5" customHeight="1" x14ac:dyDescent="0.35">
      <c r="A35" s="16"/>
      <c r="B35" s="12" t="s">
        <v>166</v>
      </c>
      <c r="C35" s="20">
        <f>COUNTIFS(Data!$L:$L,C$22,Data!$C:$C,$B35)</f>
        <v>0</v>
      </c>
      <c r="D35" s="8">
        <f>COUNTIFS(Data!$L:$L,D$22,Data!$C:$C,$B35)</f>
        <v>0</v>
      </c>
      <c r="E35" s="26">
        <f>COUNTIFS(Data!$L:$L,E$22,Data!$C:$C,$B35)</f>
        <v>0</v>
      </c>
      <c r="F35" s="13">
        <f t="shared" si="1"/>
        <v>0</v>
      </c>
    </row>
    <row r="36" spans="1:6" ht="19.5" customHeight="1" x14ac:dyDescent="0.35">
      <c r="A36" s="16"/>
      <c r="B36" s="12" t="s">
        <v>205</v>
      </c>
      <c r="C36" s="20">
        <f>COUNTIFS(Data!$L:$L,C$22,Data!$C:$C,$B36)</f>
        <v>0</v>
      </c>
      <c r="D36" s="8">
        <f>COUNTIFS(Data!$L:$L,D$22,Data!$C:$C,$B36)</f>
        <v>0</v>
      </c>
      <c r="E36" s="26">
        <f>COUNTIFS(Data!$L:$L,E$22,Data!$C:$C,$B36)</f>
        <v>0</v>
      </c>
      <c r="F36" s="13">
        <f t="shared" si="1"/>
        <v>0</v>
      </c>
    </row>
    <row r="37" spans="1:6" ht="19.5" customHeight="1" x14ac:dyDescent="0.35">
      <c r="A37" s="16"/>
      <c r="B37" s="12" t="s">
        <v>100</v>
      </c>
      <c r="C37" s="20">
        <f>COUNTIFS(Data!$L:$L,C$22,Data!$C:$C,$B37)</f>
        <v>0</v>
      </c>
      <c r="D37" s="8">
        <f>COUNTIFS(Data!$L:$L,D$22,Data!$C:$C,$B37)</f>
        <v>0</v>
      </c>
      <c r="E37" s="26">
        <f>COUNTIFS(Data!$L:$L,E$22,Data!$C:$C,$B37)</f>
        <v>0</v>
      </c>
      <c r="F37" s="13">
        <f t="shared" si="1"/>
        <v>0</v>
      </c>
    </row>
    <row r="38" spans="1:6" ht="19.5" customHeight="1" x14ac:dyDescent="0.35">
      <c r="A38" s="16"/>
      <c r="B38" s="12" t="s">
        <v>110</v>
      </c>
      <c r="C38" s="20">
        <f>COUNTIFS(Data!$L:$L,C$22,Data!$C:$C,$B38)</f>
        <v>3</v>
      </c>
      <c r="D38" s="8">
        <f>COUNTIFS(Data!$L:$L,D$22,Data!$C:$C,$B38)</f>
        <v>0</v>
      </c>
      <c r="E38" s="26">
        <f>COUNTIFS(Data!$L:$L,E$22,Data!$C:$C,$B38)</f>
        <v>0</v>
      </c>
      <c r="F38" s="13">
        <f t="shared" si="1"/>
        <v>3</v>
      </c>
    </row>
    <row r="39" spans="1:6" ht="19.5" customHeight="1" x14ac:dyDescent="0.35">
      <c r="A39" s="16"/>
      <c r="B39" s="12" t="s">
        <v>58</v>
      </c>
      <c r="C39" s="20">
        <f>COUNTIFS(Data!$L:$L,C$22,Data!$C:$C,$B39)</f>
        <v>6</v>
      </c>
      <c r="D39" s="8">
        <f>COUNTIFS(Data!$L:$L,D$22,Data!$C:$C,$B39)</f>
        <v>2</v>
      </c>
      <c r="E39" s="26">
        <f>COUNTIFS(Data!$L:$L,E$22,Data!$C:$C,$B39)</f>
        <v>3</v>
      </c>
      <c r="F39" s="13">
        <f t="shared" si="1"/>
        <v>11</v>
      </c>
    </row>
    <row r="40" spans="1:6" ht="19.5" customHeight="1" x14ac:dyDescent="0.35">
      <c r="A40" s="16"/>
      <c r="B40" s="12" t="s">
        <v>126</v>
      </c>
      <c r="C40" s="20">
        <f>COUNTIFS(Data!$L:$L,C$22,Data!$C:$C,$B40)</f>
        <v>1</v>
      </c>
      <c r="D40" s="8">
        <f>COUNTIFS(Data!$L:$L,D$22,Data!$C:$C,$B40)</f>
        <v>0</v>
      </c>
      <c r="E40" s="26">
        <f>COUNTIFS(Data!$L:$L,E$22,Data!$C:$C,$B40)</f>
        <v>0</v>
      </c>
      <c r="F40" s="13">
        <f t="shared" si="1"/>
        <v>1</v>
      </c>
    </row>
    <row r="41" spans="1:6" ht="19.5" customHeight="1" x14ac:dyDescent="0.35">
      <c r="A41" s="16"/>
      <c r="B41" s="12" t="s">
        <v>129</v>
      </c>
      <c r="C41" s="20">
        <f>COUNTIFS(Data!$L:$L,C$22,Data!$C:$C,$B41)</f>
        <v>2</v>
      </c>
      <c r="D41" s="8">
        <f>COUNTIFS(Data!$L:$L,D$22,Data!$C:$C,$B41)</f>
        <v>0</v>
      </c>
      <c r="E41" s="26">
        <f>COUNTIFS(Data!$L:$L,E$22,Data!$C:$C,$B41)</f>
        <v>0</v>
      </c>
      <c r="F41" s="13">
        <f t="shared" si="1"/>
        <v>2</v>
      </c>
    </row>
    <row r="42" spans="1:6" ht="19.5" customHeight="1" x14ac:dyDescent="0.35">
      <c r="A42" s="16"/>
      <c r="B42" s="12" t="s">
        <v>109</v>
      </c>
      <c r="C42" s="20">
        <f>COUNTIFS(Data!$L:$L,C$22,Data!$C:$C,$B42)</f>
        <v>0</v>
      </c>
      <c r="D42" s="8">
        <f>COUNTIFS(Data!$L:$L,D$22,Data!$C:$C,$B42)</f>
        <v>0</v>
      </c>
      <c r="E42" s="26">
        <f>COUNTIFS(Data!$L:$L,E$22,Data!$C:$C,$B42)</f>
        <v>0</v>
      </c>
      <c r="F42" s="13">
        <f t="shared" si="1"/>
        <v>0</v>
      </c>
    </row>
    <row r="43" spans="1:6" ht="19.5" customHeight="1" x14ac:dyDescent="0.35">
      <c r="A43" s="16"/>
      <c r="B43" s="12" t="s">
        <v>118</v>
      </c>
      <c r="C43" s="20">
        <f>COUNTIFS(Data!$L:$L,C$22,Data!$C:$C,$B43)</f>
        <v>2</v>
      </c>
      <c r="D43" s="8">
        <f>COUNTIFS(Data!$L:$L,D$22,Data!$C:$C,$B43)</f>
        <v>1</v>
      </c>
      <c r="E43" s="26">
        <f>COUNTIFS(Data!$L:$L,E$22,Data!$C:$C,$B43)</f>
        <v>0</v>
      </c>
      <c r="F43" s="13">
        <f t="shared" si="1"/>
        <v>3</v>
      </c>
    </row>
    <row r="44" spans="1:6" ht="19.5" customHeight="1" x14ac:dyDescent="0.35">
      <c r="A44" s="16"/>
      <c r="B44" s="12" t="s">
        <v>169</v>
      </c>
      <c r="C44" s="20">
        <f>COUNTIFS(Data!$L:$L,C$22,Data!$C:$C,$B44)</f>
        <v>0</v>
      </c>
      <c r="D44" s="8">
        <f>COUNTIFS(Data!$L:$L,D$22,Data!$C:$C,$B44)</f>
        <v>0</v>
      </c>
      <c r="E44" s="26">
        <f>COUNTIFS(Data!$L:$L,E$22,Data!$C:$C,$B44)</f>
        <v>0</v>
      </c>
      <c r="F44" s="13">
        <f t="shared" si="1"/>
        <v>0</v>
      </c>
    </row>
    <row r="45" spans="1:6" ht="19.5" customHeight="1" x14ac:dyDescent="0.35">
      <c r="A45" s="16"/>
      <c r="B45" s="12" t="s">
        <v>143</v>
      </c>
      <c r="C45" s="20">
        <f>COUNTIFS(Data!$L:$L,C$22,Data!$C:$C,$B45)</f>
        <v>10</v>
      </c>
      <c r="D45" s="8">
        <f>COUNTIFS(Data!$L:$L,D$22,Data!$C:$C,$B45)</f>
        <v>2</v>
      </c>
      <c r="E45" s="26">
        <f>COUNTIFS(Data!$L:$L,E$22,Data!$C:$C,$B45)</f>
        <v>3</v>
      </c>
      <c r="F45" s="13">
        <f t="shared" si="1"/>
        <v>15</v>
      </c>
    </row>
    <row r="46" spans="1:6" ht="19.5" customHeight="1" x14ac:dyDescent="0.35">
      <c r="A46" s="16"/>
      <c r="B46" s="12" t="s">
        <v>208</v>
      </c>
      <c r="C46" s="20">
        <f>COUNTIFS(Data!$L:$L,C$22,Data!$C:$C,$B46)</f>
        <v>0</v>
      </c>
      <c r="D46" s="8">
        <f>COUNTIFS(Data!$L:$L,D$22,Data!$C:$C,$B46)</f>
        <v>1</v>
      </c>
      <c r="E46" s="26">
        <f>COUNTIFS(Data!$L:$L,E$22,Data!$C:$C,$B46)</f>
        <v>0</v>
      </c>
      <c r="F46" s="13">
        <f t="shared" si="1"/>
        <v>1</v>
      </c>
    </row>
    <row r="47" spans="1:6" ht="19.5" customHeight="1" x14ac:dyDescent="0.35">
      <c r="A47" s="16"/>
      <c r="B47" s="12" t="s">
        <v>140</v>
      </c>
      <c r="C47" s="20">
        <f>COUNTIFS(Data!$L:$L,C$22,Data!$C:$C,$B47)</f>
        <v>0</v>
      </c>
      <c r="D47" s="8">
        <f>COUNTIFS(Data!$L:$L,D$22,Data!$C:$C,$B47)</f>
        <v>0</v>
      </c>
      <c r="E47" s="26">
        <f>COUNTIFS(Data!$L:$L,E$22,Data!$C:$C,$B47)</f>
        <v>0</v>
      </c>
      <c r="F47" s="13">
        <f t="shared" si="1"/>
        <v>0</v>
      </c>
    </row>
    <row r="48" spans="1:6" ht="19.5" customHeight="1" x14ac:dyDescent="0.35">
      <c r="A48" s="16"/>
      <c r="B48" s="12" t="s">
        <v>803</v>
      </c>
      <c r="C48" s="20">
        <f>COUNTIFS(Data!$L:$L,C$22,Data!$C:$C,$B48)</f>
        <v>0</v>
      </c>
      <c r="D48" s="8">
        <f>COUNTIFS(Data!$L:$L,D$22,Data!$C:$C,$B48)</f>
        <v>0</v>
      </c>
      <c r="E48" s="26">
        <f>COUNTIFS(Data!$L:$L,E$22,Data!$C:$C,$B48)</f>
        <v>0</v>
      </c>
      <c r="F48" s="13">
        <f t="shared" si="1"/>
        <v>0</v>
      </c>
    </row>
    <row r="49" spans="1:6" ht="19.5" customHeight="1" thickBot="1" x14ac:dyDescent="0.4">
      <c r="A49" s="16"/>
      <c r="B49" s="28" t="s">
        <v>804</v>
      </c>
      <c r="C49" s="29">
        <f>COUNTIFS(Data!$L:$L,C$22,Data!$C:$C,$B49)</f>
        <v>0</v>
      </c>
      <c r="D49" s="9">
        <f>COUNTIFS(Data!$L:$L,D$22,Data!$C:$C,$B49)</f>
        <v>0</v>
      </c>
      <c r="E49" s="30">
        <f>COUNTIFS(Data!$L:$L,E$22,Data!$C:$C,$B49)</f>
        <v>0</v>
      </c>
      <c r="F49" s="31">
        <f t="shared" si="1"/>
        <v>0</v>
      </c>
    </row>
    <row r="50" spans="1:6" ht="25" customHeight="1" thickBot="1" x14ac:dyDescent="0.4">
      <c r="A50" s="16"/>
      <c r="B50" s="62" t="s">
        <v>774</v>
      </c>
      <c r="C50" s="61">
        <f>SUM(C23:C49)</f>
        <v>39</v>
      </c>
      <c r="D50" s="61">
        <f>SUM(D23:D49)</f>
        <v>15</v>
      </c>
      <c r="E50" s="61">
        <f>SUM(E23:E49)</f>
        <v>10</v>
      </c>
      <c r="F50" s="32">
        <f t="shared" si="1"/>
        <v>64</v>
      </c>
    </row>
    <row r="51" spans="1:6" ht="34.5" customHeight="1" thickBot="1" x14ac:dyDescent="0.4">
      <c r="A51" s="16"/>
      <c r="B51" s="98" t="s">
        <v>775</v>
      </c>
      <c r="C51" s="99"/>
      <c r="D51" s="99"/>
      <c r="E51" s="99"/>
      <c r="F51" s="100"/>
    </row>
    <row r="52" spans="1:6" ht="25" customHeight="1" thickBot="1" x14ac:dyDescent="0.4"/>
    <row r="53" spans="1:6" ht="25" customHeight="1" thickBot="1" x14ac:dyDescent="0.4">
      <c r="A53" s="15">
        <v>3</v>
      </c>
      <c r="B53" s="92" t="s">
        <v>805</v>
      </c>
      <c r="C53" s="93"/>
      <c r="D53" s="93"/>
      <c r="E53" s="93"/>
      <c r="F53" s="94"/>
    </row>
    <row r="54" spans="1:6" ht="25" customHeight="1" thickBot="1" x14ac:dyDescent="0.4">
      <c r="A54" s="15" t="s">
        <v>13</v>
      </c>
      <c r="B54" s="95" t="s">
        <v>778</v>
      </c>
      <c r="C54" s="96"/>
      <c r="D54" s="96"/>
      <c r="E54" s="96"/>
      <c r="F54" s="97"/>
    </row>
    <row r="55" spans="1:6" ht="25" customHeight="1" thickBot="1" x14ac:dyDescent="0.4">
      <c r="A55" s="16"/>
      <c r="B55" s="21"/>
      <c r="C55" s="10" t="s">
        <v>65</v>
      </c>
      <c r="D55" s="11" t="s">
        <v>78</v>
      </c>
      <c r="E55" s="37" t="s">
        <v>172</v>
      </c>
      <c r="F55" s="27" t="s">
        <v>774</v>
      </c>
    </row>
    <row r="56" spans="1:6" ht="20" customHeight="1" x14ac:dyDescent="0.35">
      <c r="A56" s="16"/>
      <c r="B56" s="12" t="s">
        <v>88</v>
      </c>
      <c r="C56" s="22">
        <f>COUNTIFS(Data!$N:$N,C$55,Data!$C:$C,$B56)</f>
        <v>6</v>
      </c>
      <c r="D56" s="23">
        <f>COUNTIFS(Data!$N:$N,D$55,Data!$C:$C,$B56)</f>
        <v>5</v>
      </c>
      <c r="E56" s="25">
        <f>COUNTIFS(Data!$N:$N,E$55,Data!$C:$C,$B56)</f>
        <v>0</v>
      </c>
      <c r="F56" s="13">
        <f t="shared" ref="F56:F83" si="2">SUM(C56:E56)</f>
        <v>11</v>
      </c>
    </row>
    <row r="57" spans="1:6" ht="20" customHeight="1" x14ac:dyDescent="0.35">
      <c r="A57" s="16"/>
      <c r="B57" s="12" t="s">
        <v>107</v>
      </c>
      <c r="C57" s="20">
        <f>COUNTIFS(Data!$N:$N,C$55,Data!$C:$C,$B57)</f>
        <v>0</v>
      </c>
      <c r="D57" s="8">
        <f>COUNTIFS(Data!$N:$N,D$55,Data!$C:$C,$B57)</f>
        <v>2</v>
      </c>
      <c r="E57" s="26">
        <f>COUNTIFS(Data!$N:$N,E$55,Data!$C:$C,$B57)</f>
        <v>0</v>
      </c>
      <c r="F57" s="13">
        <f t="shared" si="2"/>
        <v>2</v>
      </c>
    </row>
    <row r="58" spans="1:6" ht="20" customHeight="1" x14ac:dyDescent="0.35">
      <c r="A58" s="16"/>
      <c r="B58" s="12" t="s">
        <v>96</v>
      </c>
      <c r="C58" s="20">
        <f>COUNTIFS(Data!$N:$N,C$55,Data!$C:$C,$B58)</f>
        <v>5</v>
      </c>
      <c r="D58" s="8">
        <f>COUNTIFS(Data!$N:$N,D$55,Data!$C:$C,$B58)</f>
        <v>3</v>
      </c>
      <c r="E58" s="26">
        <f>COUNTIFS(Data!$N:$N,E$55,Data!$C:$C,$B58)</f>
        <v>0</v>
      </c>
      <c r="F58" s="13">
        <f t="shared" si="2"/>
        <v>8</v>
      </c>
    </row>
    <row r="59" spans="1:6" ht="20" customHeight="1" x14ac:dyDescent="0.35">
      <c r="A59" s="16"/>
      <c r="B59" s="12" t="s">
        <v>105</v>
      </c>
      <c r="C59" s="20">
        <f>COUNTIFS(Data!$N:$N,C$55,Data!$C:$C,$B59)</f>
        <v>1</v>
      </c>
      <c r="D59" s="8">
        <f>COUNTIFS(Data!$N:$N,D$55,Data!$C:$C,$B59)</f>
        <v>1</v>
      </c>
      <c r="E59" s="26">
        <f>COUNTIFS(Data!$N:$N,E$55,Data!$C:$C,$B59)</f>
        <v>0</v>
      </c>
      <c r="F59" s="13">
        <f t="shared" si="2"/>
        <v>2</v>
      </c>
    </row>
    <row r="60" spans="1:6" ht="20" customHeight="1" x14ac:dyDescent="0.35">
      <c r="A60" s="16"/>
      <c r="B60" s="12" t="s">
        <v>75</v>
      </c>
      <c r="C60" s="20">
        <f>COUNTIFS(Data!$N:$N,C$55,Data!$C:$C,$B60)</f>
        <v>0</v>
      </c>
      <c r="D60" s="8">
        <f>COUNTIFS(Data!$N:$N,D$55,Data!$C:$C,$B60)</f>
        <v>0</v>
      </c>
      <c r="E60" s="26">
        <f>COUNTIFS(Data!$N:$N,E$55,Data!$C:$C,$B60)</f>
        <v>0</v>
      </c>
      <c r="F60" s="13">
        <f t="shared" si="2"/>
        <v>0</v>
      </c>
    </row>
    <row r="61" spans="1:6" ht="20" customHeight="1" x14ac:dyDescent="0.35">
      <c r="A61" s="16"/>
      <c r="B61" s="12" t="s">
        <v>120</v>
      </c>
      <c r="C61" s="20">
        <f>COUNTIFS(Data!$N:$N,C$55,Data!$C:$C,$B61)</f>
        <v>0</v>
      </c>
      <c r="D61" s="8">
        <f>COUNTIFS(Data!$N:$N,D$55,Data!$C:$C,$B61)</f>
        <v>0</v>
      </c>
      <c r="E61" s="26">
        <f>COUNTIFS(Data!$N:$N,E$55,Data!$C:$C,$B61)</f>
        <v>0</v>
      </c>
      <c r="F61" s="13">
        <f t="shared" si="2"/>
        <v>0</v>
      </c>
    </row>
    <row r="62" spans="1:6" ht="20" customHeight="1" x14ac:dyDescent="0.35">
      <c r="A62" s="16"/>
      <c r="B62" s="12" t="s">
        <v>132</v>
      </c>
      <c r="C62" s="20">
        <f>COUNTIFS(Data!$N:$N,C$55,Data!$C:$C,$B62)</f>
        <v>2</v>
      </c>
      <c r="D62" s="8">
        <f>COUNTIFS(Data!$N:$N,D$55,Data!$C:$C,$B62)</f>
        <v>0</v>
      </c>
      <c r="E62" s="26">
        <f>COUNTIFS(Data!$N:$N,E$55,Data!$C:$C,$B62)</f>
        <v>0</v>
      </c>
      <c r="F62" s="13">
        <f t="shared" si="2"/>
        <v>2</v>
      </c>
    </row>
    <row r="63" spans="1:6" ht="20" customHeight="1" x14ac:dyDescent="0.35">
      <c r="A63" s="16"/>
      <c r="B63" s="12" t="s">
        <v>135</v>
      </c>
      <c r="C63" s="20">
        <f>COUNTIFS(Data!$N:$N,C$55,Data!$C:$C,$B63)</f>
        <v>2</v>
      </c>
      <c r="D63" s="8">
        <f>COUNTIFS(Data!$N:$N,D$55,Data!$C:$C,$B63)</f>
        <v>0</v>
      </c>
      <c r="E63" s="26">
        <f>COUNTIFS(Data!$N:$N,E$55,Data!$C:$C,$B63)</f>
        <v>0</v>
      </c>
      <c r="F63" s="13">
        <f t="shared" si="2"/>
        <v>2</v>
      </c>
    </row>
    <row r="64" spans="1:6" ht="20" customHeight="1" x14ac:dyDescent="0.35">
      <c r="A64" s="16"/>
      <c r="B64" s="12" t="s">
        <v>86</v>
      </c>
      <c r="C64" s="20">
        <f>COUNTIFS(Data!$N:$N,C$55,Data!$C:$C,$B64)</f>
        <v>0</v>
      </c>
      <c r="D64" s="8">
        <f>COUNTIFS(Data!$N:$N,D$55,Data!$C:$C,$B64)</f>
        <v>0</v>
      </c>
      <c r="E64" s="26">
        <f>COUNTIFS(Data!$N:$N,E$55,Data!$C:$C,$B64)</f>
        <v>0</v>
      </c>
      <c r="F64" s="13">
        <f t="shared" si="2"/>
        <v>0</v>
      </c>
    </row>
    <row r="65" spans="1:6" ht="20" customHeight="1" x14ac:dyDescent="0.35">
      <c r="A65" s="16"/>
      <c r="B65" s="12" t="s">
        <v>111</v>
      </c>
      <c r="C65" s="20">
        <f>COUNTIFS(Data!$N:$N,C$55,Data!$C:$C,$B65)</f>
        <v>0</v>
      </c>
      <c r="D65" s="8">
        <f>COUNTIFS(Data!$N:$N,D$55,Data!$C:$C,$B65)</f>
        <v>0</v>
      </c>
      <c r="E65" s="26">
        <f>COUNTIFS(Data!$N:$N,E$55,Data!$C:$C,$B65)</f>
        <v>0</v>
      </c>
      <c r="F65" s="13">
        <f t="shared" si="2"/>
        <v>0</v>
      </c>
    </row>
    <row r="66" spans="1:6" ht="20" customHeight="1" x14ac:dyDescent="0.35">
      <c r="A66" s="16"/>
      <c r="B66" s="12" t="s">
        <v>204</v>
      </c>
      <c r="C66" s="20">
        <f>COUNTIFS(Data!$N:$N,C$55,Data!$C:$C,$B66)</f>
        <v>1</v>
      </c>
      <c r="D66" s="8">
        <f>COUNTIFS(Data!$N:$N,D$55,Data!$C:$C,$B66)</f>
        <v>0</v>
      </c>
      <c r="E66" s="26">
        <f>COUNTIFS(Data!$N:$N,E$55,Data!$C:$C,$B66)</f>
        <v>0</v>
      </c>
      <c r="F66" s="13">
        <f t="shared" si="2"/>
        <v>1</v>
      </c>
    </row>
    <row r="67" spans="1:6" ht="20" customHeight="1" x14ac:dyDescent="0.35">
      <c r="A67" s="16"/>
      <c r="B67" s="12" t="s">
        <v>198</v>
      </c>
      <c r="C67" s="20">
        <f>COUNTIFS(Data!$N:$N,C$55,Data!$C:$C,$B67)</f>
        <v>0</v>
      </c>
      <c r="D67" s="8">
        <f>COUNTIFS(Data!$N:$N,D$55,Data!$C:$C,$B67)</f>
        <v>0</v>
      </c>
      <c r="E67" s="26">
        <f>COUNTIFS(Data!$N:$N,E$55,Data!$C:$C,$B67)</f>
        <v>0</v>
      </c>
      <c r="F67" s="13">
        <f t="shared" si="2"/>
        <v>0</v>
      </c>
    </row>
    <row r="68" spans="1:6" ht="20" customHeight="1" x14ac:dyDescent="0.35">
      <c r="A68" s="16"/>
      <c r="B68" s="12" t="s">
        <v>166</v>
      </c>
      <c r="C68" s="20">
        <f>COUNTIFS(Data!$N:$N,C$55,Data!$C:$C,$B68)</f>
        <v>0</v>
      </c>
      <c r="D68" s="8">
        <f>COUNTIFS(Data!$N:$N,D$55,Data!$C:$C,$B68)</f>
        <v>0</v>
      </c>
      <c r="E68" s="26">
        <f>COUNTIFS(Data!$N:$N,E$55,Data!$C:$C,$B68)</f>
        <v>0</v>
      </c>
      <c r="F68" s="13">
        <f t="shared" si="2"/>
        <v>0</v>
      </c>
    </row>
    <row r="69" spans="1:6" ht="20" customHeight="1" x14ac:dyDescent="0.35">
      <c r="A69" s="16"/>
      <c r="B69" s="12" t="s">
        <v>205</v>
      </c>
      <c r="C69" s="20">
        <f>COUNTIFS(Data!$N:$N,C$55,Data!$C:$C,$B69)</f>
        <v>0</v>
      </c>
      <c r="D69" s="8">
        <f>COUNTIFS(Data!$N:$N,D$55,Data!$C:$C,$B69)</f>
        <v>0</v>
      </c>
      <c r="E69" s="26">
        <f>COUNTIFS(Data!$N:$N,E$55,Data!$C:$C,$B69)</f>
        <v>0</v>
      </c>
      <c r="F69" s="13">
        <f t="shared" si="2"/>
        <v>0</v>
      </c>
    </row>
    <row r="70" spans="1:6" ht="20" customHeight="1" x14ac:dyDescent="0.35">
      <c r="A70" s="16"/>
      <c r="B70" s="12" t="s">
        <v>100</v>
      </c>
      <c r="C70" s="20">
        <f>COUNTIFS(Data!$N:$N,C$55,Data!$C:$C,$B70)</f>
        <v>0</v>
      </c>
      <c r="D70" s="8">
        <f>COUNTIFS(Data!$N:$N,D$55,Data!$C:$C,$B70)</f>
        <v>0</v>
      </c>
      <c r="E70" s="26">
        <f>COUNTIFS(Data!$N:$N,E$55,Data!$C:$C,$B70)</f>
        <v>0</v>
      </c>
      <c r="F70" s="13">
        <f t="shared" si="2"/>
        <v>0</v>
      </c>
    </row>
    <row r="71" spans="1:6" ht="20" customHeight="1" x14ac:dyDescent="0.35">
      <c r="A71" s="16"/>
      <c r="B71" s="12" t="s">
        <v>110</v>
      </c>
      <c r="C71" s="20">
        <f>COUNTIFS(Data!$N:$N,C$55,Data!$C:$C,$B71)</f>
        <v>2</v>
      </c>
      <c r="D71" s="8">
        <f>COUNTIFS(Data!$N:$N,D$55,Data!$C:$C,$B71)</f>
        <v>1</v>
      </c>
      <c r="E71" s="26">
        <f>COUNTIFS(Data!$N:$N,E$55,Data!$C:$C,$B71)</f>
        <v>0</v>
      </c>
      <c r="F71" s="13">
        <f t="shared" si="2"/>
        <v>3</v>
      </c>
    </row>
    <row r="72" spans="1:6" ht="20" customHeight="1" x14ac:dyDescent="0.35">
      <c r="A72" s="16"/>
      <c r="B72" s="12" t="s">
        <v>58</v>
      </c>
      <c r="C72" s="20">
        <f>COUNTIFS(Data!$N:$N,C$55,Data!$C:$C,$B72)</f>
        <v>4</v>
      </c>
      <c r="D72" s="8">
        <f>COUNTIFS(Data!$N:$N,D$55,Data!$C:$C,$B72)</f>
        <v>7</v>
      </c>
      <c r="E72" s="26">
        <f>COUNTIFS(Data!$N:$N,E$55,Data!$C:$C,$B72)</f>
        <v>0</v>
      </c>
      <c r="F72" s="13">
        <f t="shared" si="2"/>
        <v>11</v>
      </c>
    </row>
    <row r="73" spans="1:6" ht="20" customHeight="1" x14ac:dyDescent="0.35">
      <c r="A73" s="16"/>
      <c r="B73" s="12" t="s">
        <v>126</v>
      </c>
      <c r="C73" s="20">
        <f>COUNTIFS(Data!$N:$N,C$55,Data!$C:$C,$B73)</f>
        <v>1</v>
      </c>
      <c r="D73" s="8">
        <f>COUNTIFS(Data!$N:$N,D$55,Data!$C:$C,$B73)</f>
        <v>0</v>
      </c>
      <c r="E73" s="26">
        <f>COUNTIFS(Data!$N:$N,E$55,Data!$C:$C,$B73)</f>
        <v>0</v>
      </c>
      <c r="F73" s="13">
        <f t="shared" si="2"/>
        <v>1</v>
      </c>
    </row>
    <row r="74" spans="1:6" ht="20" customHeight="1" x14ac:dyDescent="0.35">
      <c r="A74" s="16"/>
      <c r="B74" s="12" t="s">
        <v>129</v>
      </c>
      <c r="C74" s="20">
        <f>COUNTIFS(Data!$N:$N,C$55,Data!$C:$C,$B74)</f>
        <v>1</v>
      </c>
      <c r="D74" s="8">
        <f>COUNTIFS(Data!$N:$N,D$55,Data!$C:$C,$B74)</f>
        <v>1</v>
      </c>
      <c r="E74" s="26">
        <f>COUNTIFS(Data!$N:$N,E$55,Data!$C:$C,$B74)</f>
        <v>0</v>
      </c>
      <c r="F74" s="13">
        <f t="shared" si="2"/>
        <v>2</v>
      </c>
    </row>
    <row r="75" spans="1:6" ht="20" customHeight="1" x14ac:dyDescent="0.35">
      <c r="A75" s="16"/>
      <c r="B75" s="12" t="s">
        <v>109</v>
      </c>
      <c r="C75" s="20">
        <f>COUNTIFS(Data!$N:$N,C$55,Data!$C:$C,$B75)</f>
        <v>0</v>
      </c>
      <c r="D75" s="8">
        <f>COUNTIFS(Data!$N:$N,D$55,Data!$C:$C,$B75)</f>
        <v>0</v>
      </c>
      <c r="E75" s="26">
        <f>COUNTIFS(Data!$N:$N,E$55,Data!$C:$C,$B75)</f>
        <v>0</v>
      </c>
      <c r="F75" s="13">
        <f t="shared" si="2"/>
        <v>0</v>
      </c>
    </row>
    <row r="76" spans="1:6" ht="20" customHeight="1" x14ac:dyDescent="0.35">
      <c r="A76" s="16"/>
      <c r="B76" s="12" t="s">
        <v>118</v>
      </c>
      <c r="C76" s="20">
        <f>COUNTIFS(Data!$N:$N,C$55,Data!$C:$C,$B76)</f>
        <v>1</v>
      </c>
      <c r="D76" s="8">
        <f>COUNTIFS(Data!$N:$N,D$55,Data!$C:$C,$B76)</f>
        <v>2</v>
      </c>
      <c r="E76" s="26">
        <f>COUNTIFS(Data!$N:$N,E$55,Data!$C:$C,$B76)</f>
        <v>0</v>
      </c>
      <c r="F76" s="13">
        <f t="shared" si="2"/>
        <v>3</v>
      </c>
    </row>
    <row r="77" spans="1:6" ht="20" customHeight="1" x14ac:dyDescent="0.35">
      <c r="A77" s="16"/>
      <c r="B77" s="12" t="s">
        <v>169</v>
      </c>
      <c r="C77" s="20">
        <f>COUNTIFS(Data!$N:$N,C$55,Data!$C:$C,$B77)</f>
        <v>0</v>
      </c>
      <c r="D77" s="8">
        <f>COUNTIFS(Data!$N:$N,D$55,Data!$C:$C,$B77)</f>
        <v>0</v>
      </c>
      <c r="E77" s="26">
        <f>COUNTIFS(Data!$N:$N,E$55,Data!$C:$C,$B77)</f>
        <v>0</v>
      </c>
      <c r="F77" s="13">
        <f t="shared" si="2"/>
        <v>0</v>
      </c>
    </row>
    <row r="78" spans="1:6" ht="20" customHeight="1" x14ac:dyDescent="0.35">
      <c r="A78" s="16"/>
      <c r="B78" s="12" t="s">
        <v>143</v>
      </c>
      <c r="C78" s="20">
        <f>COUNTIFS(Data!$N:$N,C$55,Data!$C:$C,$B78)</f>
        <v>15</v>
      </c>
      <c r="D78" s="8">
        <f>COUNTIFS(Data!$N:$N,D$55,Data!$C:$C,$B78)</f>
        <v>0</v>
      </c>
      <c r="E78" s="26">
        <f>COUNTIFS(Data!$N:$N,E$55,Data!$C:$C,$B78)</f>
        <v>0</v>
      </c>
      <c r="F78" s="13">
        <f t="shared" si="2"/>
        <v>15</v>
      </c>
    </row>
    <row r="79" spans="1:6" ht="20" customHeight="1" x14ac:dyDescent="0.35">
      <c r="A79" s="16"/>
      <c r="B79" s="12" t="s">
        <v>208</v>
      </c>
      <c r="C79" s="20">
        <f>COUNTIFS(Data!$N:$N,C$55,Data!$C:$C,$B79)</f>
        <v>1</v>
      </c>
      <c r="D79" s="8">
        <f>COUNTIFS(Data!$N:$N,D$55,Data!$C:$C,$B79)</f>
        <v>0</v>
      </c>
      <c r="E79" s="26">
        <f>COUNTIFS(Data!$N:$N,E$55,Data!$C:$C,$B79)</f>
        <v>0</v>
      </c>
      <c r="F79" s="13">
        <f t="shared" si="2"/>
        <v>1</v>
      </c>
    </row>
    <row r="80" spans="1:6" ht="20" customHeight="1" x14ac:dyDescent="0.35">
      <c r="A80" s="16"/>
      <c r="B80" s="12" t="s">
        <v>140</v>
      </c>
      <c r="C80" s="20">
        <f>COUNTIFS(Data!$N:$N,C$55,Data!$C:$C,$B80)</f>
        <v>0</v>
      </c>
      <c r="D80" s="8">
        <f>COUNTIFS(Data!$N:$N,D$55,Data!$C:$C,$B80)</f>
        <v>0</v>
      </c>
      <c r="E80" s="26">
        <f>COUNTIFS(Data!$N:$N,E$55,Data!$C:$C,$B80)</f>
        <v>0</v>
      </c>
      <c r="F80" s="13">
        <f t="shared" si="2"/>
        <v>0</v>
      </c>
    </row>
    <row r="81" spans="1:8" ht="20" customHeight="1" x14ac:dyDescent="0.35">
      <c r="A81" s="16"/>
      <c r="B81" s="12" t="s">
        <v>803</v>
      </c>
      <c r="C81" s="20">
        <f>COUNTIFS(Data!$N:$N,C$55,Data!$C:$C,$B81)</f>
        <v>0</v>
      </c>
      <c r="D81" s="8">
        <f>COUNTIFS(Data!$N:$N,D$55,Data!$C:$C,$B81)</f>
        <v>0</v>
      </c>
      <c r="E81" s="26">
        <f>COUNTIFS(Data!$N:$N,E$55,Data!$C:$C,$B81)</f>
        <v>0</v>
      </c>
      <c r="F81" s="13">
        <f t="shared" si="2"/>
        <v>0</v>
      </c>
    </row>
    <row r="82" spans="1:8" ht="20" customHeight="1" thickBot="1" x14ac:dyDescent="0.4">
      <c r="A82" s="16"/>
      <c r="B82" s="28" t="s">
        <v>804</v>
      </c>
      <c r="C82" s="29">
        <f>COUNTIFS(Data!$N:$N,C$55,Data!$C:$C,$B82)</f>
        <v>0</v>
      </c>
      <c r="D82" s="9">
        <f>COUNTIFS(Data!$N:$N,D$55,Data!$C:$C,$B82)</f>
        <v>0</v>
      </c>
      <c r="E82" s="30">
        <f>COUNTIFS(Data!$N:$N,E$55,Data!$C:$C,$B82)</f>
        <v>0</v>
      </c>
      <c r="F82" s="31">
        <f t="shared" si="2"/>
        <v>0</v>
      </c>
    </row>
    <row r="83" spans="1:8" ht="25" customHeight="1" thickBot="1" x14ac:dyDescent="0.4">
      <c r="A83" s="16"/>
      <c r="B83" s="62" t="s">
        <v>774</v>
      </c>
      <c r="C83" s="61">
        <f>SUM(C56:C82)</f>
        <v>42</v>
      </c>
      <c r="D83" s="61">
        <f>SUM(D56:D82)</f>
        <v>22</v>
      </c>
      <c r="E83" s="61">
        <f>SUM(E56:E82)</f>
        <v>0</v>
      </c>
      <c r="F83" s="32">
        <f t="shared" si="2"/>
        <v>64</v>
      </c>
    </row>
    <row r="84" spans="1:8" ht="35.25" customHeight="1" thickBot="1" x14ac:dyDescent="0.4">
      <c r="A84" s="16"/>
      <c r="B84" s="98" t="s">
        <v>775</v>
      </c>
      <c r="C84" s="99"/>
      <c r="D84" s="99"/>
      <c r="E84" s="99"/>
      <c r="F84" s="100"/>
    </row>
    <row r="85" spans="1:8" ht="25" customHeight="1" thickBot="1" x14ac:dyDescent="0.4"/>
    <row r="86" spans="1:8" ht="25" customHeight="1" thickBot="1" x14ac:dyDescent="0.4">
      <c r="A86" s="15">
        <v>4</v>
      </c>
      <c r="B86" s="92" t="s">
        <v>805</v>
      </c>
      <c r="C86" s="93"/>
      <c r="D86" s="93"/>
      <c r="E86" s="93"/>
      <c r="F86" s="93"/>
      <c r="G86" s="93"/>
      <c r="H86" s="94"/>
    </row>
    <row r="87" spans="1:8" ht="25" customHeight="1" thickBot="1" x14ac:dyDescent="0.4">
      <c r="A87" s="15" t="s">
        <v>13</v>
      </c>
      <c r="B87" s="95" t="s">
        <v>779</v>
      </c>
      <c r="C87" s="96"/>
      <c r="D87" s="96"/>
      <c r="E87" s="96"/>
      <c r="F87" s="96"/>
      <c r="G87" s="96"/>
      <c r="H87" s="97"/>
    </row>
    <row r="88" spans="1:8" ht="32.25" customHeight="1" thickBot="1" x14ac:dyDescent="0.4">
      <c r="A88" s="16"/>
      <c r="B88" s="21"/>
      <c r="C88" s="10" t="s">
        <v>66</v>
      </c>
      <c r="D88" s="11" t="s">
        <v>85</v>
      </c>
      <c r="E88" s="11" t="s">
        <v>114</v>
      </c>
      <c r="F88" s="11" t="s">
        <v>182</v>
      </c>
      <c r="G88" s="37" t="s">
        <v>79</v>
      </c>
      <c r="H88" s="27" t="s">
        <v>774</v>
      </c>
    </row>
    <row r="89" spans="1:8" ht="20" customHeight="1" x14ac:dyDescent="0.35">
      <c r="A89" s="16"/>
      <c r="B89" s="12" t="s">
        <v>88</v>
      </c>
      <c r="C89" s="22">
        <f>COUNTIFS(Data!$P:$P,C$88,Data!$C:$C,$B89)</f>
        <v>4</v>
      </c>
      <c r="D89" s="23">
        <f>COUNTIFS(Data!$P:$P,D$88,Data!$C:$C,$B89)</f>
        <v>3</v>
      </c>
      <c r="E89" s="23">
        <f>COUNTIFS(Data!$P:$P,E$88,Data!$C:$C,$B89)</f>
        <v>0</v>
      </c>
      <c r="F89" s="23">
        <f>COUNTIFS(Data!$P:$P,F$88,Data!$C:$C,$B89)</f>
        <v>1</v>
      </c>
      <c r="G89" s="25">
        <f>COUNTIFS(Data!$P:$P,G$88,Data!$C:$C,$B89)</f>
        <v>3</v>
      </c>
      <c r="H89" s="13">
        <f t="shared" ref="H89:H116" si="3">SUM(C89:G89)</f>
        <v>11</v>
      </c>
    </row>
    <row r="90" spans="1:8" ht="20" customHeight="1" x14ac:dyDescent="0.35">
      <c r="A90" s="16"/>
      <c r="B90" s="12" t="s">
        <v>107</v>
      </c>
      <c r="C90" s="20">
        <f>COUNTIFS(Data!$P:$P,C$88,Data!$C:$C,$B90)</f>
        <v>0</v>
      </c>
      <c r="D90" s="8">
        <f>COUNTIFS(Data!$P:$P,D$88,Data!$C:$C,$B90)</f>
        <v>0</v>
      </c>
      <c r="E90" s="8">
        <f>COUNTIFS(Data!$P:$P,E$88,Data!$C:$C,$B90)</f>
        <v>0</v>
      </c>
      <c r="F90" s="8">
        <f>COUNTIFS(Data!$P:$P,F$88,Data!$C:$C,$B90)</f>
        <v>0</v>
      </c>
      <c r="G90" s="26">
        <f>COUNTIFS(Data!$P:$P,G$88,Data!$C:$C,$B90)</f>
        <v>2</v>
      </c>
      <c r="H90" s="13">
        <f t="shared" si="3"/>
        <v>2</v>
      </c>
    </row>
    <row r="91" spans="1:8" ht="20" customHeight="1" x14ac:dyDescent="0.35">
      <c r="A91" s="16"/>
      <c r="B91" s="12" t="s">
        <v>96</v>
      </c>
      <c r="C91" s="20">
        <f>COUNTIFS(Data!$P:$P,C$88,Data!$C:$C,$B91)</f>
        <v>3</v>
      </c>
      <c r="D91" s="8">
        <f>COUNTIFS(Data!$P:$P,D$88,Data!$C:$C,$B91)</f>
        <v>3</v>
      </c>
      <c r="E91" s="8">
        <f>COUNTIFS(Data!$P:$P,E$88,Data!$C:$C,$B91)</f>
        <v>0</v>
      </c>
      <c r="F91" s="8">
        <f>COUNTIFS(Data!$P:$P,F$88,Data!$C:$C,$B91)</f>
        <v>0</v>
      </c>
      <c r="G91" s="26">
        <f>COUNTIFS(Data!$P:$P,G$88,Data!$C:$C,$B91)</f>
        <v>2</v>
      </c>
      <c r="H91" s="13">
        <f t="shared" si="3"/>
        <v>8</v>
      </c>
    </row>
    <row r="92" spans="1:8" ht="20" customHeight="1" x14ac:dyDescent="0.35">
      <c r="A92" s="16"/>
      <c r="B92" s="12" t="s">
        <v>105</v>
      </c>
      <c r="C92" s="20">
        <f>COUNTIFS(Data!$P:$P,C$88,Data!$C:$C,$B92)</f>
        <v>0</v>
      </c>
      <c r="D92" s="8">
        <f>COUNTIFS(Data!$P:$P,D$88,Data!$C:$C,$B92)</f>
        <v>1</v>
      </c>
      <c r="E92" s="8">
        <f>COUNTIFS(Data!$P:$P,E$88,Data!$C:$C,$B92)</f>
        <v>0</v>
      </c>
      <c r="F92" s="8">
        <f>COUNTIFS(Data!$P:$P,F$88,Data!$C:$C,$B92)</f>
        <v>0</v>
      </c>
      <c r="G92" s="26">
        <f>COUNTIFS(Data!$P:$P,G$88,Data!$C:$C,$B92)</f>
        <v>1</v>
      </c>
      <c r="H92" s="13">
        <f t="shared" si="3"/>
        <v>2</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0</v>
      </c>
      <c r="H93" s="13">
        <f t="shared" si="3"/>
        <v>0</v>
      </c>
    </row>
    <row r="94" spans="1:8" ht="20" customHeight="1" x14ac:dyDescent="0.35">
      <c r="A94" s="16"/>
      <c r="B94" s="12" t="s">
        <v>120</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132</v>
      </c>
      <c r="C95" s="20">
        <f>COUNTIFS(Data!$P:$P,C$88,Data!$C:$C,$B95)</f>
        <v>2</v>
      </c>
      <c r="D95" s="8">
        <f>COUNTIFS(Data!$P:$P,D$88,Data!$C:$C,$B95)</f>
        <v>0</v>
      </c>
      <c r="E95" s="8">
        <f>COUNTIFS(Data!$P:$P,E$88,Data!$C:$C,$B95)</f>
        <v>0</v>
      </c>
      <c r="F95" s="8">
        <f>COUNTIFS(Data!$P:$P,F$88,Data!$C:$C,$B95)</f>
        <v>0</v>
      </c>
      <c r="G95" s="26">
        <f>COUNTIFS(Data!$P:$P,G$88,Data!$C:$C,$B95)</f>
        <v>0</v>
      </c>
      <c r="H95" s="13">
        <f t="shared" si="3"/>
        <v>2</v>
      </c>
    </row>
    <row r="96" spans="1:8" ht="20" customHeight="1" x14ac:dyDescent="0.35">
      <c r="A96" s="16"/>
      <c r="B96" s="12" t="s">
        <v>135</v>
      </c>
      <c r="C96" s="20">
        <f>COUNTIFS(Data!$P:$P,C$88,Data!$C:$C,$B96)</f>
        <v>0</v>
      </c>
      <c r="D96" s="8">
        <f>COUNTIFS(Data!$P:$P,D$88,Data!$C:$C,$B96)</f>
        <v>2</v>
      </c>
      <c r="E96" s="8">
        <f>COUNTIFS(Data!$P:$P,E$88,Data!$C:$C,$B96)</f>
        <v>0</v>
      </c>
      <c r="F96" s="8">
        <f>COUNTIFS(Data!$P:$P,F$88,Data!$C:$C,$B96)</f>
        <v>0</v>
      </c>
      <c r="G96" s="26">
        <f>COUNTIFS(Data!$P:$P,G$88,Data!$C:$C,$B96)</f>
        <v>0</v>
      </c>
      <c r="H96" s="13">
        <f t="shared" si="3"/>
        <v>2</v>
      </c>
    </row>
    <row r="97" spans="1:8" ht="20" customHeight="1" x14ac:dyDescent="0.35">
      <c r="A97" s="16"/>
      <c r="B97" s="12" t="s">
        <v>86</v>
      </c>
      <c r="C97" s="20">
        <f>COUNTIFS(Data!$P:$P,C$88,Data!$C:$C,$B97)</f>
        <v>0</v>
      </c>
      <c r="D97" s="8">
        <f>COUNTIFS(Data!$P:$P,D$88,Data!$C:$C,$B97)</f>
        <v>0</v>
      </c>
      <c r="E97" s="8">
        <f>COUNTIFS(Data!$P:$P,E$88,Data!$C:$C,$B97)</f>
        <v>0</v>
      </c>
      <c r="F97" s="8">
        <f>COUNTIFS(Data!$P:$P,F$88,Data!$C:$C,$B97)</f>
        <v>0</v>
      </c>
      <c r="G97" s="26">
        <f>COUNTIFS(Data!$P:$P,G$88,Data!$C:$C,$B97)</f>
        <v>0</v>
      </c>
      <c r="H97" s="13">
        <f t="shared" si="3"/>
        <v>0</v>
      </c>
    </row>
    <row r="98" spans="1:8" ht="20" customHeight="1" x14ac:dyDescent="0.35">
      <c r="A98" s="16"/>
      <c r="B98" s="12" t="s">
        <v>111</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204</v>
      </c>
      <c r="C99" s="20">
        <f>COUNTIFS(Data!$P:$P,C$88,Data!$C:$C,$B99)</f>
        <v>1</v>
      </c>
      <c r="D99" s="8">
        <f>COUNTIFS(Data!$P:$P,D$88,Data!$C:$C,$B99)</f>
        <v>0</v>
      </c>
      <c r="E99" s="8">
        <f>COUNTIFS(Data!$P:$P,E$88,Data!$C:$C,$B99)</f>
        <v>0</v>
      </c>
      <c r="F99" s="8">
        <f>COUNTIFS(Data!$P:$P,F$88,Data!$C:$C,$B99)</f>
        <v>0</v>
      </c>
      <c r="G99" s="26">
        <f>COUNTIFS(Data!$P:$P,G$88,Data!$C:$C,$B99)</f>
        <v>0</v>
      </c>
      <c r="H99" s="13">
        <f t="shared" si="3"/>
        <v>1</v>
      </c>
    </row>
    <row r="100" spans="1:8" ht="20" customHeight="1" x14ac:dyDescent="0.35">
      <c r="A100" s="16"/>
      <c r="B100" s="12" t="s">
        <v>198</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166</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205</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100</v>
      </c>
      <c r="C103" s="20">
        <f>COUNTIFS(Data!$P:$P,C$88,Data!$C:$C,$B103)</f>
        <v>0</v>
      </c>
      <c r="D103" s="8">
        <f>COUNTIFS(Data!$P:$P,D$88,Data!$C:$C,$B103)</f>
        <v>0</v>
      </c>
      <c r="E103" s="8">
        <f>COUNTIFS(Data!$P:$P,E$88,Data!$C:$C,$B103)</f>
        <v>0</v>
      </c>
      <c r="F103" s="8">
        <f>COUNTIFS(Data!$P:$P,F$88,Data!$C:$C,$B103)</f>
        <v>0</v>
      </c>
      <c r="G103" s="26">
        <f>COUNTIFS(Data!$P:$P,G$88,Data!$C:$C,$B103)</f>
        <v>0</v>
      </c>
      <c r="H103" s="13">
        <f t="shared" si="3"/>
        <v>0</v>
      </c>
    </row>
    <row r="104" spans="1:8" ht="20" customHeight="1" x14ac:dyDescent="0.35">
      <c r="A104" s="16"/>
      <c r="B104" s="12" t="s">
        <v>110</v>
      </c>
      <c r="C104" s="20">
        <f>COUNTIFS(Data!$P:$P,C$88,Data!$C:$C,$B104)</f>
        <v>0</v>
      </c>
      <c r="D104" s="8">
        <f>COUNTIFS(Data!$P:$P,D$88,Data!$C:$C,$B104)</f>
        <v>0</v>
      </c>
      <c r="E104" s="8">
        <f>COUNTIFS(Data!$P:$P,E$88,Data!$C:$C,$B104)</f>
        <v>0</v>
      </c>
      <c r="F104" s="8">
        <f>COUNTIFS(Data!$P:$P,F$88,Data!$C:$C,$B104)</f>
        <v>0</v>
      </c>
      <c r="G104" s="26">
        <f>COUNTIFS(Data!$P:$P,G$88,Data!$C:$C,$B104)</f>
        <v>3</v>
      </c>
      <c r="H104" s="13">
        <f t="shared" si="3"/>
        <v>3</v>
      </c>
    </row>
    <row r="105" spans="1:8" ht="20" customHeight="1" x14ac:dyDescent="0.35">
      <c r="A105" s="16"/>
      <c r="B105" s="12" t="s">
        <v>58</v>
      </c>
      <c r="C105" s="20">
        <f>COUNTIFS(Data!$P:$P,C$88,Data!$C:$C,$B105)</f>
        <v>3</v>
      </c>
      <c r="D105" s="8">
        <f>COUNTIFS(Data!$P:$P,D$88,Data!$C:$C,$B105)</f>
        <v>1</v>
      </c>
      <c r="E105" s="8">
        <f>COUNTIFS(Data!$P:$P,E$88,Data!$C:$C,$B105)</f>
        <v>1</v>
      </c>
      <c r="F105" s="8">
        <f>COUNTIFS(Data!$P:$P,F$88,Data!$C:$C,$B105)</f>
        <v>0</v>
      </c>
      <c r="G105" s="26">
        <f>COUNTIFS(Data!$P:$P,G$88,Data!$C:$C,$B105)</f>
        <v>6</v>
      </c>
      <c r="H105" s="13">
        <f t="shared" si="3"/>
        <v>11</v>
      </c>
    </row>
    <row r="106" spans="1:8" ht="20" customHeight="1" x14ac:dyDescent="0.35">
      <c r="A106" s="16"/>
      <c r="B106" s="12" t="s">
        <v>126</v>
      </c>
      <c r="C106" s="20">
        <f>COUNTIFS(Data!$P:$P,C$88,Data!$C:$C,$B106)</f>
        <v>0</v>
      </c>
      <c r="D106" s="8">
        <f>COUNTIFS(Data!$P:$P,D$88,Data!$C:$C,$B106)</f>
        <v>1</v>
      </c>
      <c r="E106" s="8">
        <f>COUNTIFS(Data!$P:$P,E$88,Data!$C:$C,$B106)</f>
        <v>0</v>
      </c>
      <c r="F106" s="8">
        <f>COUNTIFS(Data!$P:$P,F$88,Data!$C:$C,$B106)</f>
        <v>0</v>
      </c>
      <c r="G106" s="26">
        <f>COUNTIFS(Data!$P:$P,G$88,Data!$C:$C,$B106)</f>
        <v>0</v>
      </c>
      <c r="H106" s="13">
        <f t="shared" si="3"/>
        <v>1</v>
      </c>
    </row>
    <row r="107" spans="1:8" ht="20" customHeight="1" x14ac:dyDescent="0.35">
      <c r="A107" s="16"/>
      <c r="B107" s="12" t="s">
        <v>129</v>
      </c>
      <c r="C107" s="20">
        <f>COUNTIFS(Data!$P:$P,C$88,Data!$C:$C,$B107)</f>
        <v>0</v>
      </c>
      <c r="D107" s="8">
        <f>COUNTIFS(Data!$P:$P,D$88,Data!$C:$C,$B107)</f>
        <v>0</v>
      </c>
      <c r="E107" s="8">
        <f>COUNTIFS(Data!$P:$P,E$88,Data!$C:$C,$B107)</f>
        <v>0</v>
      </c>
      <c r="F107" s="8">
        <f>COUNTIFS(Data!$P:$P,F$88,Data!$C:$C,$B107)</f>
        <v>0</v>
      </c>
      <c r="G107" s="26">
        <f>COUNTIFS(Data!$P:$P,G$88,Data!$C:$C,$B107)</f>
        <v>2</v>
      </c>
      <c r="H107" s="13">
        <f t="shared" si="3"/>
        <v>2</v>
      </c>
    </row>
    <row r="108" spans="1:8" ht="20" customHeight="1" x14ac:dyDescent="0.35">
      <c r="A108" s="16"/>
      <c r="B108" s="12" t="s">
        <v>109</v>
      </c>
      <c r="C108" s="20">
        <f>COUNTIFS(Data!$P:$P,C$88,Data!$C:$C,$B108)</f>
        <v>0</v>
      </c>
      <c r="D108" s="8">
        <f>COUNTIFS(Data!$P:$P,D$88,Data!$C:$C,$B108)</f>
        <v>0</v>
      </c>
      <c r="E108" s="8">
        <f>COUNTIFS(Data!$P:$P,E$88,Data!$C:$C,$B108)</f>
        <v>0</v>
      </c>
      <c r="F108" s="8">
        <f>COUNTIFS(Data!$P:$P,F$88,Data!$C:$C,$B108)</f>
        <v>0</v>
      </c>
      <c r="G108" s="26">
        <f>COUNTIFS(Data!$P:$P,G$88,Data!$C:$C,$B108)</f>
        <v>0</v>
      </c>
      <c r="H108" s="13">
        <f t="shared" si="3"/>
        <v>0</v>
      </c>
    </row>
    <row r="109" spans="1:8" ht="20" customHeight="1" x14ac:dyDescent="0.35">
      <c r="A109" s="16"/>
      <c r="B109" s="12" t="s">
        <v>118</v>
      </c>
      <c r="C109" s="20">
        <f>COUNTIFS(Data!$P:$P,C$88,Data!$C:$C,$B109)</f>
        <v>0</v>
      </c>
      <c r="D109" s="8">
        <f>COUNTIFS(Data!$P:$P,D$88,Data!$C:$C,$B109)</f>
        <v>0</v>
      </c>
      <c r="E109" s="8">
        <f>COUNTIFS(Data!$P:$P,E$88,Data!$C:$C,$B109)</f>
        <v>1</v>
      </c>
      <c r="F109" s="8">
        <f>COUNTIFS(Data!$P:$P,F$88,Data!$C:$C,$B109)</f>
        <v>0</v>
      </c>
      <c r="G109" s="26">
        <f>COUNTIFS(Data!$P:$P,G$88,Data!$C:$C,$B109)</f>
        <v>2</v>
      </c>
      <c r="H109" s="13">
        <f t="shared" si="3"/>
        <v>3</v>
      </c>
    </row>
    <row r="110" spans="1:8" ht="20" customHeight="1" x14ac:dyDescent="0.35">
      <c r="A110" s="16"/>
      <c r="B110" s="12" t="s">
        <v>169</v>
      </c>
      <c r="C110" s="20">
        <f>COUNTIFS(Data!$P:$P,C$88,Data!$C:$C,$B110)</f>
        <v>0</v>
      </c>
      <c r="D110" s="8">
        <f>COUNTIFS(Data!$P:$P,D$88,Data!$C:$C,$B110)</f>
        <v>0</v>
      </c>
      <c r="E110" s="8">
        <f>COUNTIFS(Data!$P:$P,E$88,Data!$C:$C,$B110)</f>
        <v>0</v>
      </c>
      <c r="F110" s="8">
        <f>COUNTIFS(Data!$P:$P,F$88,Data!$C:$C,$B110)</f>
        <v>0</v>
      </c>
      <c r="G110" s="26">
        <f>COUNTIFS(Data!$P:$P,G$88,Data!$C:$C,$B110)</f>
        <v>0</v>
      </c>
      <c r="H110" s="13">
        <f t="shared" si="3"/>
        <v>0</v>
      </c>
    </row>
    <row r="111" spans="1:8" ht="20" customHeight="1" x14ac:dyDescent="0.35">
      <c r="A111" s="16"/>
      <c r="B111" s="12" t="s">
        <v>143</v>
      </c>
      <c r="C111" s="20">
        <f>COUNTIFS(Data!$P:$P,C$88,Data!$C:$C,$B111)</f>
        <v>10</v>
      </c>
      <c r="D111" s="8">
        <f>COUNTIFS(Data!$P:$P,D$88,Data!$C:$C,$B111)</f>
        <v>1</v>
      </c>
      <c r="E111" s="8">
        <f>COUNTIFS(Data!$P:$P,E$88,Data!$C:$C,$B111)</f>
        <v>0</v>
      </c>
      <c r="F111" s="8">
        <f>COUNTIFS(Data!$P:$P,F$88,Data!$C:$C,$B111)</f>
        <v>0</v>
      </c>
      <c r="G111" s="26">
        <f>COUNTIFS(Data!$P:$P,G$88,Data!$C:$C,$B111)</f>
        <v>4</v>
      </c>
      <c r="H111" s="13">
        <f t="shared" si="3"/>
        <v>15</v>
      </c>
    </row>
    <row r="112" spans="1:8" ht="20" customHeight="1" x14ac:dyDescent="0.35">
      <c r="A112" s="16"/>
      <c r="B112" s="12" t="s">
        <v>208</v>
      </c>
      <c r="C112" s="20">
        <f>COUNTIFS(Data!$P:$P,C$88,Data!$C:$C,$B112)</f>
        <v>1</v>
      </c>
      <c r="D112" s="8">
        <f>COUNTIFS(Data!$P:$P,D$88,Data!$C:$C,$B112)</f>
        <v>0</v>
      </c>
      <c r="E112" s="8">
        <f>COUNTIFS(Data!$P:$P,E$88,Data!$C:$C,$B112)</f>
        <v>0</v>
      </c>
      <c r="F112" s="8">
        <f>COUNTIFS(Data!$P:$P,F$88,Data!$C:$C,$B112)</f>
        <v>0</v>
      </c>
      <c r="G112" s="26">
        <f>COUNTIFS(Data!$P:$P,G$88,Data!$C:$C,$B112)</f>
        <v>0</v>
      </c>
      <c r="H112" s="13">
        <f t="shared" si="3"/>
        <v>1</v>
      </c>
    </row>
    <row r="113" spans="1:8" ht="20" customHeight="1" x14ac:dyDescent="0.35">
      <c r="A113" s="16"/>
      <c r="B113" s="12" t="s">
        <v>140</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803</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804</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2" t="s">
        <v>774</v>
      </c>
      <c r="C116" s="61">
        <f>SUM(C89:C115)</f>
        <v>24</v>
      </c>
      <c r="D116" s="61">
        <f>SUM(D89:D115)</f>
        <v>12</v>
      </c>
      <c r="E116" s="61">
        <f>SUM(E89:E115)</f>
        <v>2</v>
      </c>
      <c r="F116" s="61">
        <f>SUM(F89:F115)</f>
        <v>1</v>
      </c>
      <c r="G116" s="61">
        <f>SUM(G89:G115)</f>
        <v>25</v>
      </c>
      <c r="H116" s="32">
        <f t="shared" si="3"/>
        <v>64</v>
      </c>
    </row>
    <row r="117" spans="1:8" ht="37.5" customHeight="1" thickBot="1" x14ac:dyDescent="0.4">
      <c r="A117" s="16"/>
      <c r="B117" s="98" t="s">
        <v>775</v>
      </c>
      <c r="C117" s="99"/>
      <c r="D117" s="99"/>
      <c r="E117" s="99"/>
      <c r="F117" s="99"/>
      <c r="G117" s="99"/>
      <c r="H117" s="100"/>
    </row>
    <row r="118" spans="1:8" ht="25" customHeight="1" thickBot="1" x14ac:dyDescent="0.4"/>
    <row r="119" spans="1:8" ht="25" customHeight="1" thickBot="1" x14ac:dyDescent="0.4">
      <c r="A119" s="15">
        <v>5</v>
      </c>
      <c r="B119" s="92" t="s">
        <v>805</v>
      </c>
      <c r="C119" s="93"/>
      <c r="D119" s="93"/>
      <c r="E119" s="93"/>
      <c r="F119" s="93"/>
      <c r="G119" s="94"/>
    </row>
    <row r="120" spans="1:8" ht="25" customHeight="1" thickBot="1" x14ac:dyDescent="0.4">
      <c r="A120" s="15" t="s">
        <v>13</v>
      </c>
      <c r="B120" s="95" t="s">
        <v>780</v>
      </c>
      <c r="C120" s="96"/>
      <c r="D120" s="96"/>
      <c r="E120" s="96"/>
      <c r="F120" s="96"/>
      <c r="G120" s="97"/>
    </row>
    <row r="121" spans="1:8" ht="25" customHeight="1" thickBot="1" x14ac:dyDescent="0.4">
      <c r="A121" s="16"/>
      <c r="B121" s="21"/>
      <c r="C121" s="33" t="s">
        <v>67</v>
      </c>
      <c r="D121" s="34" t="s">
        <v>116</v>
      </c>
      <c r="E121" s="34" t="s">
        <v>130</v>
      </c>
      <c r="F121" s="35" t="s">
        <v>213</v>
      </c>
      <c r="G121" s="27" t="s">
        <v>774</v>
      </c>
    </row>
    <row r="122" spans="1:8" ht="19" customHeight="1" x14ac:dyDescent="0.35">
      <c r="A122" s="16"/>
      <c r="B122" s="12" t="s">
        <v>88</v>
      </c>
      <c r="C122" s="22">
        <f>COUNTIFS(Data!$T:$T,C$121,Data!$C:$C,$B122)</f>
        <v>11</v>
      </c>
      <c r="D122" s="23">
        <f>COUNTIFS(Data!$T:$T,D$121,Data!$C:$C,$B122)</f>
        <v>0</v>
      </c>
      <c r="E122" s="23">
        <f>COUNTIFS(Data!$T:$T,E$121,Data!$C:$C,$B122)</f>
        <v>0</v>
      </c>
      <c r="F122" s="25">
        <f>COUNTIFS(Data!$T:$T,F$121,Data!$C:$C,$B122)</f>
        <v>0</v>
      </c>
      <c r="G122" s="13">
        <f t="shared" ref="G122:G149" si="4">SUM(C122:F122)</f>
        <v>11</v>
      </c>
    </row>
    <row r="123" spans="1:8" ht="19" customHeight="1" x14ac:dyDescent="0.35">
      <c r="A123" s="16"/>
      <c r="B123" s="12" t="s">
        <v>107</v>
      </c>
      <c r="C123" s="20">
        <f>COUNTIFS(Data!$T:$T,C$121,Data!$C:$C,$B123)</f>
        <v>2</v>
      </c>
      <c r="D123" s="8">
        <f>COUNTIFS(Data!$T:$T,D$121,Data!$C:$C,$B123)</f>
        <v>0</v>
      </c>
      <c r="E123" s="8">
        <f>COUNTIFS(Data!$T:$T,E$121,Data!$C:$C,$B123)</f>
        <v>0</v>
      </c>
      <c r="F123" s="26">
        <f>COUNTIFS(Data!$T:$T,F$121,Data!$C:$C,$B123)</f>
        <v>0</v>
      </c>
      <c r="G123" s="13">
        <f t="shared" si="4"/>
        <v>2</v>
      </c>
    </row>
    <row r="124" spans="1:8" ht="19" customHeight="1" x14ac:dyDescent="0.35">
      <c r="A124" s="16"/>
      <c r="B124" s="12" t="s">
        <v>96</v>
      </c>
      <c r="C124" s="20">
        <f>COUNTIFS(Data!$T:$T,C$121,Data!$C:$C,$B124)</f>
        <v>8</v>
      </c>
      <c r="D124" s="8">
        <f>COUNTIFS(Data!$T:$T,D$121,Data!$C:$C,$B124)</f>
        <v>0</v>
      </c>
      <c r="E124" s="8">
        <f>COUNTIFS(Data!$T:$T,E$121,Data!$C:$C,$B124)</f>
        <v>0</v>
      </c>
      <c r="F124" s="26">
        <f>COUNTIFS(Data!$T:$T,F$121,Data!$C:$C,$B124)</f>
        <v>0</v>
      </c>
      <c r="G124" s="13">
        <f t="shared" si="4"/>
        <v>8</v>
      </c>
    </row>
    <row r="125" spans="1:8" ht="19" customHeight="1" x14ac:dyDescent="0.35">
      <c r="A125" s="16"/>
      <c r="B125" s="12" t="s">
        <v>105</v>
      </c>
      <c r="C125" s="20">
        <f>COUNTIFS(Data!$T:$T,C$121,Data!$C:$C,$B125)</f>
        <v>2</v>
      </c>
      <c r="D125" s="8">
        <f>COUNTIFS(Data!$T:$T,D$121,Data!$C:$C,$B125)</f>
        <v>0</v>
      </c>
      <c r="E125" s="8">
        <f>COUNTIFS(Data!$T:$T,E$121,Data!$C:$C,$B125)</f>
        <v>0</v>
      </c>
      <c r="F125" s="26">
        <f>COUNTIFS(Data!$T:$T,F$121,Data!$C:$C,$B125)</f>
        <v>0</v>
      </c>
      <c r="G125" s="13">
        <f t="shared" si="4"/>
        <v>2</v>
      </c>
    </row>
    <row r="126" spans="1:8" ht="19" customHeight="1" x14ac:dyDescent="0.35">
      <c r="A126" s="16"/>
      <c r="B126" s="12" t="s">
        <v>75</v>
      </c>
      <c r="C126" s="20">
        <f>COUNTIFS(Data!$T:$T,C$121,Data!$C:$C,$B126)</f>
        <v>0</v>
      </c>
      <c r="D126" s="8">
        <f>COUNTIFS(Data!$T:$T,D$121,Data!$C:$C,$B126)</f>
        <v>0</v>
      </c>
      <c r="E126" s="8">
        <f>COUNTIFS(Data!$T:$T,E$121,Data!$C:$C,$B126)</f>
        <v>0</v>
      </c>
      <c r="F126" s="26">
        <f>COUNTIFS(Data!$T:$T,F$121,Data!$C:$C,$B126)</f>
        <v>0</v>
      </c>
      <c r="G126" s="13">
        <f t="shared" si="4"/>
        <v>0</v>
      </c>
    </row>
    <row r="127" spans="1:8" ht="19" customHeight="1" x14ac:dyDescent="0.35">
      <c r="A127" s="16"/>
      <c r="B127" s="12" t="s">
        <v>120</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132</v>
      </c>
      <c r="C128" s="20">
        <f>COUNTIFS(Data!$T:$T,C$121,Data!$C:$C,$B128)</f>
        <v>2</v>
      </c>
      <c r="D128" s="8">
        <f>COUNTIFS(Data!$T:$T,D$121,Data!$C:$C,$B128)</f>
        <v>0</v>
      </c>
      <c r="E128" s="8">
        <f>COUNTIFS(Data!$T:$T,E$121,Data!$C:$C,$B128)</f>
        <v>0</v>
      </c>
      <c r="F128" s="26">
        <f>COUNTIFS(Data!$T:$T,F$121,Data!$C:$C,$B128)</f>
        <v>0</v>
      </c>
      <c r="G128" s="13">
        <f t="shared" si="4"/>
        <v>2</v>
      </c>
    </row>
    <row r="129" spans="1:7" ht="19" customHeight="1" x14ac:dyDescent="0.35">
      <c r="A129" s="16"/>
      <c r="B129" s="12" t="s">
        <v>135</v>
      </c>
      <c r="C129" s="20">
        <f>COUNTIFS(Data!$T:$T,C$121,Data!$C:$C,$B129)</f>
        <v>2</v>
      </c>
      <c r="D129" s="8">
        <f>COUNTIFS(Data!$T:$T,D$121,Data!$C:$C,$B129)</f>
        <v>0</v>
      </c>
      <c r="E129" s="8">
        <f>COUNTIFS(Data!$T:$T,E$121,Data!$C:$C,$B129)</f>
        <v>0</v>
      </c>
      <c r="F129" s="26">
        <f>COUNTIFS(Data!$T:$T,F$121,Data!$C:$C,$B129)</f>
        <v>0</v>
      </c>
      <c r="G129" s="13">
        <f t="shared" si="4"/>
        <v>2</v>
      </c>
    </row>
    <row r="130" spans="1:7" ht="19" customHeight="1" x14ac:dyDescent="0.35">
      <c r="A130" s="16"/>
      <c r="B130" s="12" t="s">
        <v>86</v>
      </c>
      <c r="C130" s="20">
        <f>COUNTIFS(Data!$T:$T,C$121,Data!$C:$C,$B130)</f>
        <v>0</v>
      </c>
      <c r="D130" s="8">
        <f>COUNTIFS(Data!$T:$T,D$121,Data!$C:$C,$B130)</f>
        <v>0</v>
      </c>
      <c r="E130" s="8">
        <f>COUNTIFS(Data!$T:$T,E$121,Data!$C:$C,$B130)</f>
        <v>0</v>
      </c>
      <c r="F130" s="26">
        <f>COUNTIFS(Data!$T:$T,F$121,Data!$C:$C,$B130)</f>
        <v>0</v>
      </c>
      <c r="G130" s="13">
        <f t="shared" si="4"/>
        <v>0</v>
      </c>
    </row>
    <row r="131" spans="1:7" ht="19" customHeight="1" x14ac:dyDescent="0.35">
      <c r="A131" s="16"/>
      <c r="B131" s="12" t="s">
        <v>111</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204</v>
      </c>
      <c r="C132" s="20">
        <f>COUNTIFS(Data!$T:$T,C$121,Data!$C:$C,$B132)</f>
        <v>1</v>
      </c>
      <c r="D132" s="8">
        <f>COUNTIFS(Data!$T:$T,D$121,Data!$C:$C,$B132)</f>
        <v>0</v>
      </c>
      <c r="E132" s="8">
        <f>COUNTIFS(Data!$T:$T,E$121,Data!$C:$C,$B132)</f>
        <v>0</v>
      </c>
      <c r="F132" s="26">
        <f>COUNTIFS(Data!$T:$T,F$121,Data!$C:$C,$B132)</f>
        <v>0</v>
      </c>
      <c r="G132" s="13">
        <f t="shared" si="4"/>
        <v>1</v>
      </c>
    </row>
    <row r="133" spans="1:7" ht="19" customHeight="1" x14ac:dyDescent="0.35">
      <c r="A133" s="16"/>
      <c r="B133" s="12" t="s">
        <v>198</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166</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205</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100</v>
      </c>
      <c r="C136" s="20">
        <f>COUNTIFS(Data!$T:$T,C$121,Data!$C:$C,$B136)</f>
        <v>0</v>
      </c>
      <c r="D136" s="8">
        <f>COUNTIFS(Data!$T:$T,D$121,Data!$C:$C,$B136)</f>
        <v>0</v>
      </c>
      <c r="E136" s="8">
        <f>COUNTIFS(Data!$T:$T,E$121,Data!$C:$C,$B136)</f>
        <v>0</v>
      </c>
      <c r="F136" s="26">
        <f>COUNTIFS(Data!$T:$T,F$121,Data!$C:$C,$B136)</f>
        <v>0</v>
      </c>
      <c r="G136" s="13">
        <f t="shared" si="4"/>
        <v>0</v>
      </c>
    </row>
    <row r="137" spans="1:7" ht="19" customHeight="1" x14ac:dyDescent="0.35">
      <c r="A137" s="16"/>
      <c r="B137" s="12" t="s">
        <v>110</v>
      </c>
      <c r="C137" s="20">
        <f>COUNTIFS(Data!$T:$T,C$121,Data!$C:$C,$B137)</f>
        <v>3</v>
      </c>
      <c r="D137" s="8">
        <f>COUNTIFS(Data!$T:$T,D$121,Data!$C:$C,$B137)</f>
        <v>0</v>
      </c>
      <c r="E137" s="8">
        <f>COUNTIFS(Data!$T:$T,E$121,Data!$C:$C,$B137)</f>
        <v>0</v>
      </c>
      <c r="F137" s="26">
        <f>COUNTIFS(Data!$T:$T,F$121,Data!$C:$C,$B137)</f>
        <v>0</v>
      </c>
      <c r="G137" s="13">
        <f t="shared" si="4"/>
        <v>3</v>
      </c>
    </row>
    <row r="138" spans="1:7" ht="19" customHeight="1" x14ac:dyDescent="0.35">
      <c r="A138" s="16"/>
      <c r="B138" s="12" t="s">
        <v>58</v>
      </c>
      <c r="C138" s="20">
        <f>COUNTIFS(Data!$T:$T,C$121,Data!$C:$C,$B138)</f>
        <v>10</v>
      </c>
      <c r="D138" s="8">
        <f>COUNTIFS(Data!$T:$T,D$121,Data!$C:$C,$B138)</f>
        <v>1</v>
      </c>
      <c r="E138" s="8">
        <f>COUNTIFS(Data!$T:$T,E$121,Data!$C:$C,$B138)</f>
        <v>0</v>
      </c>
      <c r="F138" s="26">
        <f>COUNTIFS(Data!$T:$T,F$121,Data!$C:$C,$B138)</f>
        <v>0</v>
      </c>
      <c r="G138" s="13">
        <f t="shared" si="4"/>
        <v>11</v>
      </c>
    </row>
    <row r="139" spans="1:7" ht="19" customHeight="1" x14ac:dyDescent="0.35">
      <c r="A139" s="16"/>
      <c r="B139" s="12" t="s">
        <v>126</v>
      </c>
      <c r="C139" s="20">
        <f>COUNTIFS(Data!$T:$T,C$121,Data!$C:$C,$B139)</f>
        <v>1</v>
      </c>
      <c r="D139" s="8">
        <f>COUNTIFS(Data!$T:$T,D$121,Data!$C:$C,$B139)</f>
        <v>0</v>
      </c>
      <c r="E139" s="8">
        <f>COUNTIFS(Data!$T:$T,E$121,Data!$C:$C,$B139)</f>
        <v>0</v>
      </c>
      <c r="F139" s="26">
        <f>COUNTIFS(Data!$T:$T,F$121,Data!$C:$C,$B139)</f>
        <v>0</v>
      </c>
      <c r="G139" s="13">
        <f t="shared" si="4"/>
        <v>1</v>
      </c>
    </row>
    <row r="140" spans="1:7" ht="19" customHeight="1" x14ac:dyDescent="0.35">
      <c r="A140" s="16"/>
      <c r="B140" s="12" t="s">
        <v>129</v>
      </c>
      <c r="C140" s="20">
        <f>COUNTIFS(Data!$T:$T,C$121,Data!$C:$C,$B140)</f>
        <v>2</v>
      </c>
      <c r="D140" s="8">
        <f>COUNTIFS(Data!$T:$T,D$121,Data!$C:$C,$B140)</f>
        <v>0</v>
      </c>
      <c r="E140" s="8">
        <f>COUNTIFS(Data!$T:$T,E$121,Data!$C:$C,$B140)</f>
        <v>0</v>
      </c>
      <c r="F140" s="26">
        <f>COUNTIFS(Data!$T:$T,F$121,Data!$C:$C,$B140)</f>
        <v>0</v>
      </c>
      <c r="G140" s="13">
        <f t="shared" si="4"/>
        <v>2</v>
      </c>
    </row>
    <row r="141" spans="1:7" ht="19" customHeight="1" x14ac:dyDescent="0.35">
      <c r="A141" s="16"/>
      <c r="B141" s="12" t="s">
        <v>109</v>
      </c>
      <c r="C141" s="20">
        <f>COUNTIFS(Data!$T:$T,C$121,Data!$C:$C,$B141)</f>
        <v>0</v>
      </c>
      <c r="D141" s="8">
        <f>COUNTIFS(Data!$T:$T,D$121,Data!$C:$C,$B141)</f>
        <v>0</v>
      </c>
      <c r="E141" s="8">
        <f>COUNTIFS(Data!$T:$T,E$121,Data!$C:$C,$B141)</f>
        <v>0</v>
      </c>
      <c r="F141" s="26">
        <f>COUNTIFS(Data!$T:$T,F$121,Data!$C:$C,$B141)</f>
        <v>0</v>
      </c>
      <c r="G141" s="13">
        <f t="shared" si="4"/>
        <v>0</v>
      </c>
    </row>
    <row r="142" spans="1:7" ht="19" customHeight="1" x14ac:dyDescent="0.35">
      <c r="A142" s="16"/>
      <c r="B142" s="12" t="s">
        <v>118</v>
      </c>
      <c r="C142" s="20">
        <f>COUNTIFS(Data!$T:$T,C$121,Data!$C:$C,$B142)</f>
        <v>3</v>
      </c>
      <c r="D142" s="8">
        <f>COUNTIFS(Data!$T:$T,D$121,Data!$C:$C,$B142)</f>
        <v>0</v>
      </c>
      <c r="E142" s="8">
        <f>COUNTIFS(Data!$T:$T,E$121,Data!$C:$C,$B142)</f>
        <v>0</v>
      </c>
      <c r="F142" s="26">
        <f>COUNTIFS(Data!$T:$T,F$121,Data!$C:$C,$B142)</f>
        <v>0</v>
      </c>
      <c r="G142" s="13">
        <f t="shared" si="4"/>
        <v>3</v>
      </c>
    </row>
    <row r="143" spans="1:7" ht="19" customHeight="1" x14ac:dyDescent="0.35">
      <c r="A143" s="16"/>
      <c r="B143" s="12" t="s">
        <v>169</v>
      </c>
      <c r="C143" s="20">
        <f>COUNTIFS(Data!$T:$T,C$121,Data!$C:$C,$B143)</f>
        <v>0</v>
      </c>
      <c r="D143" s="8">
        <f>COUNTIFS(Data!$T:$T,D$121,Data!$C:$C,$B143)</f>
        <v>0</v>
      </c>
      <c r="E143" s="8">
        <f>COUNTIFS(Data!$T:$T,E$121,Data!$C:$C,$B143)</f>
        <v>0</v>
      </c>
      <c r="F143" s="26">
        <f>COUNTIFS(Data!$T:$T,F$121,Data!$C:$C,$B143)</f>
        <v>0</v>
      </c>
      <c r="G143" s="13">
        <f t="shared" si="4"/>
        <v>0</v>
      </c>
    </row>
    <row r="144" spans="1:7" ht="19" customHeight="1" x14ac:dyDescent="0.35">
      <c r="A144" s="16"/>
      <c r="B144" s="12" t="s">
        <v>143</v>
      </c>
      <c r="C144" s="20">
        <f>COUNTIFS(Data!$T:$T,C$121,Data!$C:$C,$B144)</f>
        <v>14</v>
      </c>
      <c r="D144" s="8">
        <f>COUNTIFS(Data!$T:$T,D$121,Data!$C:$C,$B144)</f>
        <v>1</v>
      </c>
      <c r="E144" s="8">
        <f>COUNTIFS(Data!$T:$T,E$121,Data!$C:$C,$B144)</f>
        <v>0</v>
      </c>
      <c r="F144" s="26">
        <f>COUNTIFS(Data!$T:$T,F$121,Data!$C:$C,$B144)</f>
        <v>0</v>
      </c>
      <c r="G144" s="13">
        <f t="shared" si="4"/>
        <v>15</v>
      </c>
    </row>
    <row r="145" spans="1:11" ht="19" customHeight="1" x14ac:dyDescent="0.35">
      <c r="A145" s="16"/>
      <c r="B145" s="12" t="s">
        <v>208</v>
      </c>
      <c r="C145" s="20">
        <f>COUNTIFS(Data!$T:$T,C$121,Data!$C:$C,$B145)</f>
        <v>1</v>
      </c>
      <c r="D145" s="8">
        <f>COUNTIFS(Data!$T:$T,D$121,Data!$C:$C,$B145)</f>
        <v>0</v>
      </c>
      <c r="E145" s="8">
        <f>COUNTIFS(Data!$T:$T,E$121,Data!$C:$C,$B145)</f>
        <v>0</v>
      </c>
      <c r="F145" s="26">
        <f>COUNTIFS(Data!$T:$T,F$121,Data!$C:$C,$B145)</f>
        <v>0</v>
      </c>
      <c r="G145" s="13">
        <f t="shared" si="4"/>
        <v>1</v>
      </c>
    </row>
    <row r="146" spans="1:11" ht="19" customHeight="1" x14ac:dyDescent="0.35">
      <c r="A146" s="16"/>
      <c r="B146" s="12" t="s">
        <v>140</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803</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804</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2" t="s">
        <v>774</v>
      </c>
      <c r="C149" s="61">
        <f>SUM(C122:C148)</f>
        <v>62</v>
      </c>
      <c r="D149" s="61">
        <f>SUM(D122:D148)</f>
        <v>2</v>
      </c>
      <c r="E149" s="61">
        <f>SUM(E122:E148)</f>
        <v>0</v>
      </c>
      <c r="F149" s="61">
        <f>SUM(F122:F148)</f>
        <v>0</v>
      </c>
      <c r="G149" s="32">
        <f t="shared" si="4"/>
        <v>64</v>
      </c>
    </row>
    <row r="150" spans="1:11" ht="34.5" customHeight="1" thickBot="1" x14ac:dyDescent="0.4">
      <c r="A150" s="16"/>
      <c r="B150" s="98" t="s">
        <v>775</v>
      </c>
      <c r="C150" s="99"/>
      <c r="D150" s="99"/>
      <c r="E150" s="99"/>
      <c r="F150" s="99"/>
      <c r="G150" s="100"/>
    </row>
    <row r="151" spans="1:11" ht="25" customHeight="1" thickBot="1" x14ac:dyDescent="0.4"/>
    <row r="152" spans="1:11" ht="25" customHeight="1" thickBot="1" x14ac:dyDescent="0.4">
      <c r="A152" s="15">
        <v>6</v>
      </c>
      <c r="B152" s="92" t="s">
        <v>805</v>
      </c>
      <c r="C152" s="93"/>
      <c r="D152" s="93"/>
      <c r="E152" s="93"/>
      <c r="F152" s="93"/>
      <c r="G152" s="93"/>
      <c r="H152" s="93"/>
      <c r="I152" s="93"/>
      <c r="J152" s="93"/>
      <c r="K152" s="94"/>
    </row>
    <row r="153" spans="1:11" ht="25" customHeight="1" thickBot="1" x14ac:dyDescent="0.4">
      <c r="A153" s="15" t="s">
        <v>13</v>
      </c>
      <c r="B153" s="95" t="s">
        <v>781</v>
      </c>
      <c r="C153" s="96"/>
      <c r="D153" s="96"/>
      <c r="E153" s="96"/>
      <c r="F153" s="96"/>
      <c r="G153" s="96"/>
      <c r="H153" s="96"/>
      <c r="I153" s="96"/>
      <c r="J153" s="96"/>
      <c r="K153" s="97"/>
    </row>
    <row r="154" spans="1:11" ht="39" customHeight="1" thickBot="1" x14ac:dyDescent="0.4">
      <c r="A154" s="16"/>
      <c r="B154" s="21"/>
      <c r="C154" s="10" t="s">
        <v>95</v>
      </c>
      <c r="D154" s="11" t="s">
        <v>91</v>
      </c>
      <c r="E154" s="11" t="s">
        <v>99</v>
      </c>
      <c r="F154" s="11" t="s">
        <v>125</v>
      </c>
      <c r="G154" s="11" t="s">
        <v>115</v>
      </c>
      <c r="H154" s="11" t="s">
        <v>70</v>
      </c>
      <c r="I154" s="11" t="s">
        <v>101</v>
      </c>
      <c r="J154" s="37" t="s">
        <v>81</v>
      </c>
      <c r="K154" s="27" t="s">
        <v>774</v>
      </c>
    </row>
    <row r="155" spans="1:11" ht="19" customHeight="1" x14ac:dyDescent="0.35">
      <c r="A155" s="16"/>
      <c r="B155" s="12" t="s">
        <v>88</v>
      </c>
      <c r="C155" s="22">
        <f>COUNTIFS(Data!$AA:$AA,C$154,Data!$C:$C,$B155)</f>
        <v>2</v>
      </c>
      <c r="D155" s="23">
        <f>COUNTIFS(Data!$AA:$AA,D$154,Data!$C:$C,$B155)</f>
        <v>0</v>
      </c>
      <c r="E155" s="23">
        <f>COUNTIFS(Data!$AA:$AA,E$154,Data!$C:$C,$B155)</f>
        <v>1</v>
      </c>
      <c r="F155" s="23">
        <f>COUNTIFS(Data!$AA:$AA,F$154,Data!$C:$C,$B155)</f>
        <v>2</v>
      </c>
      <c r="G155" s="23">
        <f>COUNTIFS(Data!$AA:$AA,G$154,Data!$C:$C,$B155)</f>
        <v>0</v>
      </c>
      <c r="H155" s="23">
        <f>COUNTIFS(Data!$AA:$AA,H$154,Data!$C:$C,$B155)</f>
        <v>2</v>
      </c>
      <c r="I155" s="23">
        <f>COUNTIFS(Data!$AA:$AA,I$154,Data!$C:$C,$B155)</f>
        <v>2</v>
      </c>
      <c r="J155" s="25">
        <f>COUNTIFS(Data!$AA:$AA,J$154,Data!$C:$C,$B155)</f>
        <v>2</v>
      </c>
      <c r="K155" s="13">
        <f t="shared" ref="K155:K182" si="5">SUM(C155:J155)</f>
        <v>11</v>
      </c>
    </row>
    <row r="156" spans="1:11" ht="19" customHeight="1" x14ac:dyDescent="0.35">
      <c r="A156" s="16"/>
      <c r="B156" s="12" t="s">
        <v>107</v>
      </c>
      <c r="C156" s="20">
        <f>COUNTIFS(Data!$AA:$AA,C$154,Data!$C:$C,$B156)</f>
        <v>0</v>
      </c>
      <c r="D156" s="8">
        <f>COUNTIFS(Data!$AA:$AA,D$154,Data!$C:$C,$B156)</f>
        <v>0</v>
      </c>
      <c r="E156" s="8">
        <f>COUNTIFS(Data!$AA:$AA,E$154,Data!$C:$C,$B156)</f>
        <v>0</v>
      </c>
      <c r="F156" s="8">
        <f>COUNTIFS(Data!$AA:$AA,F$154,Data!$C:$C,$B156)</f>
        <v>0</v>
      </c>
      <c r="G156" s="8">
        <f>COUNTIFS(Data!$AA:$AA,G$154,Data!$C:$C,$B156)</f>
        <v>1</v>
      </c>
      <c r="H156" s="8">
        <f>COUNTIFS(Data!$AA:$AA,H$154,Data!$C:$C,$B156)</f>
        <v>0</v>
      </c>
      <c r="I156" s="8">
        <f>COUNTIFS(Data!$AA:$AA,I$154,Data!$C:$C,$B156)</f>
        <v>1</v>
      </c>
      <c r="J156" s="26">
        <f>COUNTIFS(Data!$AA:$AA,J$154,Data!$C:$C,$B156)</f>
        <v>0</v>
      </c>
      <c r="K156" s="13">
        <f t="shared" si="5"/>
        <v>2</v>
      </c>
    </row>
    <row r="157" spans="1:11" ht="19" customHeight="1" x14ac:dyDescent="0.35">
      <c r="A157" s="16"/>
      <c r="B157" s="12" t="s">
        <v>96</v>
      </c>
      <c r="C157" s="20">
        <f>COUNTIFS(Data!$AA:$AA,C$154,Data!$C:$C,$B157)</f>
        <v>1</v>
      </c>
      <c r="D157" s="8">
        <f>COUNTIFS(Data!$AA:$AA,D$154,Data!$C:$C,$B157)</f>
        <v>0</v>
      </c>
      <c r="E157" s="8">
        <f>COUNTIFS(Data!$AA:$AA,E$154,Data!$C:$C,$B157)</f>
        <v>1</v>
      </c>
      <c r="F157" s="8">
        <f>COUNTIFS(Data!$AA:$AA,F$154,Data!$C:$C,$B157)</f>
        <v>1</v>
      </c>
      <c r="G157" s="8">
        <f>COUNTIFS(Data!$AA:$AA,G$154,Data!$C:$C,$B157)</f>
        <v>1</v>
      </c>
      <c r="H157" s="8">
        <f>COUNTIFS(Data!$AA:$AA,H$154,Data!$C:$C,$B157)</f>
        <v>3</v>
      </c>
      <c r="I157" s="8">
        <f>COUNTIFS(Data!$AA:$AA,I$154,Data!$C:$C,$B157)</f>
        <v>0</v>
      </c>
      <c r="J157" s="26">
        <f>COUNTIFS(Data!$AA:$AA,J$154,Data!$C:$C,$B157)</f>
        <v>1</v>
      </c>
      <c r="K157" s="13">
        <f t="shared" si="5"/>
        <v>8</v>
      </c>
    </row>
    <row r="158" spans="1:11" ht="19" customHeight="1" x14ac:dyDescent="0.35">
      <c r="A158" s="16"/>
      <c r="B158" s="12" t="s">
        <v>105</v>
      </c>
      <c r="C158" s="20">
        <f>COUNTIFS(Data!$AA:$AA,C$154,Data!$C:$C,$B158)</f>
        <v>0</v>
      </c>
      <c r="D158" s="8">
        <f>COUNTIFS(Data!$AA:$AA,D$154,Data!$C:$C,$B158)</f>
        <v>0</v>
      </c>
      <c r="E158" s="8">
        <f>COUNTIFS(Data!$AA:$AA,E$154,Data!$C:$C,$B158)</f>
        <v>0</v>
      </c>
      <c r="F158" s="8">
        <f>COUNTIFS(Data!$AA:$AA,F$154,Data!$C:$C,$B158)</f>
        <v>1</v>
      </c>
      <c r="G158" s="8">
        <f>COUNTIFS(Data!$AA:$AA,G$154,Data!$C:$C,$B158)</f>
        <v>0</v>
      </c>
      <c r="H158" s="8">
        <f>COUNTIFS(Data!$AA:$AA,H$154,Data!$C:$C,$B158)</f>
        <v>1</v>
      </c>
      <c r="I158" s="8">
        <f>COUNTIFS(Data!$AA:$AA,I$154,Data!$C:$C,$B158)</f>
        <v>0</v>
      </c>
      <c r="J158" s="26">
        <f>COUNTIFS(Data!$AA:$AA,J$154,Data!$C:$C,$B158)</f>
        <v>0</v>
      </c>
      <c r="K158" s="13">
        <f t="shared" si="5"/>
        <v>2</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0</v>
      </c>
      <c r="I159" s="8">
        <f>COUNTIFS(Data!$AA:$AA,I$154,Data!$C:$C,$B159)</f>
        <v>0</v>
      </c>
      <c r="J159" s="26">
        <f>COUNTIFS(Data!$AA:$AA,J$154,Data!$C:$C,$B159)</f>
        <v>0</v>
      </c>
      <c r="K159" s="13">
        <f t="shared" si="5"/>
        <v>0</v>
      </c>
    </row>
    <row r="160" spans="1:11" ht="19" customHeight="1" x14ac:dyDescent="0.35">
      <c r="A160" s="16"/>
      <c r="B160" s="12" t="s">
        <v>120</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132</v>
      </c>
      <c r="C161" s="20">
        <f>COUNTIFS(Data!$AA:$AA,C$154,Data!$C:$C,$B161)</f>
        <v>1</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1</v>
      </c>
      <c r="K161" s="13">
        <f t="shared" si="5"/>
        <v>2</v>
      </c>
    </row>
    <row r="162" spans="1:11" ht="19" customHeight="1" x14ac:dyDescent="0.35">
      <c r="A162" s="16"/>
      <c r="B162" s="12" t="s">
        <v>135</v>
      </c>
      <c r="C162" s="20">
        <f>COUNTIFS(Data!$AA:$AA,C$154,Data!$C:$C,$B162)</f>
        <v>0</v>
      </c>
      <c r="D162" s="8">
        <f>COUNTIFS(Data!$AA:$AA,D$154,Data!$C:$C,$B162)</f>
        <v>0</v>
      </c>
      <c r="E162" s="8">
        <f>COUNTIFS(Data!$AA:$AA,E$154,Data!$C:$C,$B162)</f>
        <v>0</v>
      </c>
      <c r="F162" s="8">
        <f>COUNTIFS(Data!$AA:$AA,F$154,Data!$C:$C,$B162)</f>
        <v>2</v>
      </c>
      <c r="G162" s="8">
        <f>COUNTIFS(Data!$AA:$AA,G$154,Data!$C:$C,$B162)</f>
        <v>0</v>
      </c>
      <c r="H162" s="8">
        <f>COUNTIFS(Data!$AA:$AA,H$154,Data!$C:$C,$B162)</f>
        <v>0</v>
      </c>
      <c r="I162" s="8">
        <f>COUNTIFS(Data!$AA:$AA,I$154,Data!$C:$C,$B162)</f>
        <v>0</v>
      </c>
      <c r="J162" s="26">
        <f>COUNTIFS(Data!$AA:$AA,J$154,Data!$C:$C,$B162)</f>
        <v>0</v>
      </c>
      <c r="K162" s="13">
        <f t="shared" si="5"/>
        <v>2</v>
      </c>
    </row>
    <row r="163" spans="1:11" ht="19" customHeight="1" x14ac:dyDescent="0.35">
      <c r="A163" s="16"/>
      <c r="B163" s="12" t="s">
        <v>86</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0</v>
      </c>
      <c r="K163" s="13">
        <f t="shared" si="5"/>
        <v>0</v>
      </c>
    </row>
    <row r="164" spans="1:11" ht="19" customHeight="1" x14ac:dyDescent="0.35">
      <c r="A164" s="16"/>
      <c r="B164" s="12" t="s">
        <v>111</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204</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1</v>
      </c>
      <c r="I165" s="8">
        <f>COUNTIFS(Data!$AA:$AA,I$154,Data!$C:$C,$B165)</f>
        <v>0</v>
      </c>
      <c r="J165" s="26">
        <f>COUNTIFS(Data!$AA:$AA,J$154,Data!$C:$C,$B165)</f>
        <v>0</v>
      </c>
      <c r="K165" s="13">
        <f t="shared" si="5"/>
        <v>1</v>
      </c>
    </row>
    <row r="166" spans="1:11" ht="19" customHeight="1" x14ac:dyDescent="0.35">
      <c r="A166" s="16"/>
      <c r="B166" s="12" t="s">
        <v>198</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166</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205</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100</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0</v>
      </c>
      <c r="J169" s="26">
        <f>COUNTIFS(Data!$AA:$AA,J$154,Data!$C:$C,$B169)</f>
        <v>0</v>
      </c>
      <c r="K169" s="13">
        <f t="shared" si="5"/>
        <v>0</v>
      </c>
    </row>
    <row r="170" spans="1:11" ht="19" customHeight="1" x14ac:dyDescent="0.35">
      <c r="A170" s="16"/>
      <c r="B170" s="12" t="s">
        <v>110</v>
      </c>
      <c r="C170" s="20">
        <f>COUNTIFS(Data!$AA:$AA,C$154,Data!$C:$C,$B170)</f>
        <v>0</v>
      </c>
      <c r="D170" s="8">
        <f>COUNTIFS(Data!$AA:$AA,D$154,Data!$C:$C,$B170)</f>
        <v>0</v>
      </c>
      <c r="E170" s="8">
        <f>COUNTIFS(Data!$AA:$AA,E$154,Data!$C:$C,$B170)</f>
        <v>1</v>
      </c>
      <c r="F170" s="8">
        <f>COUNTIFS(Data!$AA:$AA,F$154,Data!$C:$C,$B170)</f>
        <v>0</v>
      </c>
      <c r="G170" s="8">
        <f>COUNTIFS(Data!$AA:$AA,G$154,Data!$C:$C,$B170)</f>
        <v>0</v>
      </c>
      <c r="H170" s="8">
        <f>COUNTIFS(Data!$AA:$AA,H$154,Data!$C:$C,$B170)</f>
        <v>0</v>
      </c>
      <c r="I170" s="8">
        <f>COUNTIFS(Data!$AA:$AA,I$154,Data!$C:$C,$B170)</f>
        <v>1</v>
      </c>
      <c r="J170" s="26">
        <f>COUNTIFS(Data!$AA:$AA,J$154,Data!$C:$C,$B170)</f>
        <v>1</v>
      </c>
      <c r="K170" s="13">
        <f t="shared" si="5"/>
        <v>3</v>
      </c>
    </row>
    <row r="171" spans="1:11" ht="19" customHeight="1" x14ac:dyDescent="0.35">
      <c r="A171" s="16"/>
      <c r="B171" s="12" t="s">
        <v>58</v>
      </c>
      <c r="C171" s="20">
        <f>COUNTIFS(Data!$AA:$AA,C$154,Data!$C:$C,$B171)</f>
        <v>1</v>
      </c>
      <c r="D171" s="8">
        <f>COUNTIFS(Data!$AA:$AA,D$154,Data!$C:$C,$B171)</f>
        <v>0</v>
      </c>
      <c r="E171" s="8">
        <f>COUNTIFS(Data!$AA:$AA,E$154,Data!$C:$C,$B171)</f>
        <v>0</v>
      </c>
      <c r="F171" s="8">
        <f>COUNTIFS(Data!$AA:$AA,F$154,Data!$C:$C,$B171)</f>
        <v>1</v>
      </c>
      <c r="G171" s="8">
        <f>COUNTIFS(Data!$AA:$AA,G$154,Data!$C:$C,$B171)</f>
        <v>3</v>
      </c>
      <c r="H171" s="8">
        <f>COUNTIFS(Data!$AA:$AA,H$154,Data!$C:$C,$B171)</f>
        <v>0</v>
      </c>
      <c r="I171" s="8">
        <f>COUNTIFS(Data!$AA:$AA,I$154,Data!$C:$C,$B171)</f>
        <v>1</v>
      </c>
      <c r="J171" s="26">
        <f>COUNTIFS(Data!$AA:$AA,J$154,Data!$C:$C,$B171)</f>
        <v>5</v>
      </c>
      <c r="K171" s="13">
        <f t="shared" si="5"/>
        <v>11</v>
      </c>
    </row>
    <row r="172" spans="1:11" ht="19" customHeight="1" x14ac:dyDescent="0.35">
      <c r="A172" s="16"/>
      <c r="B172" s="12" t="s">
        <v>126</v>
      </c>
      <c r="C172" s="20">
        <f>COUNTIFS(Data!$AA:$AA,C$154,Data!$C:$C,$B172)</f>
        <v>0</v>
      </c>
      <c r="D172" s="8">
        <f>COUNTIFS(Data!$AA:$AA,D$154,Data!$C:$C,$B172)</f>
        <v>0</v>
      </c>
      <c r="E172" s="8">
        <f>COUNTIFS(Data!$AA:$AA,E$154,Data!$C:$C,$B172)</f>
        <v>0</v>
      </c>
      <c r="F172" s="8">
        <f>COUNTIFS(Data!$AA:$AA,F$154,Data!$C:$C,$B172)</f>
        <v>1</v>
      </c>
      <c r="G172" s="8">
        <f>COUNTIFS(Data!$AA:$AA,G$154,Data!$C:$C,$B172)</f>
        <v>0</v>
      </c>
      <c r="H172" s="8">
        <f>COUNTIFS(Data!$AA:$AA,H$154,Data!$C:$C,$B172)</f>
        <v>0</v>
      </c>
      <c r="I172" s="8">
        <f>COUNTIFS(Data!$AA:$AA,I$154,Data!$C:$C,$B172)</f>
        <v>0</v>
      </c>
      <c r="J172" s="26">
        <f>COUNTIFS(Data!$AA:$AA,J$154,Data!$C:$C,$B172)</f>
        <v>0</v>
      </c>
      <c r="K172" s="13">
        <f t="shared" si="5"/>
        <v>1</v>
      </c>
    </row>
    <row r="173" spans="1:11" ht="19" customHeight="1" x14ac:dyDescent="0.35">
      <c r="A173" s="16"/>
      <c r="B173" s="12" t="s">
        <v>129</v>
      </c>
      <c r="C173" s="20">
        <f>COUNTIFS(Data!$AA:$AA,C$154,Data!$C:$C,$B173)</f>
        <v>0</v>
      </c>
      <c r="D173" s="8">
        <f>COUNTIFS(Data!$AA:$AA,D$154,Data!$C:$C,$B173)</f>
        <v>0</v>
      </c>
      <c r="E173" s="8">
        <f>COUNTIFS(Data!$AA:$AA,E$154,Data!$C:$C,$B173)</f>
        <v>1</v>
      </c>
      <c r="F173" s="8">
        <f>COUNTIFS(Data!$AA:$AA,F$154,Data!$C:$C,$B173)</f>
        <v>0</v>
      </c>
      <c r="G173" s="8">
        <f>COUNTIFS(Data!$AA:$AA,G$154,Data!$C:$C,$B173)</f>
        <v>0</v>
      </c>
      <c r="H173" s="8">
        <f>COUNTIFS(Data!$AA:$AA,H$154,Data!$C:$C,$B173)</f>
        <v>0</v>
      </c>
      <c r="I173" s="8">
        <f>COUNTIFS(Data!$AA:$AA,I$154,Data!$C:$C,$B173)</f>
        <v>0</v>
      </c>
      <c r="J173" s="26">
        <f>COUNTIFS(Data!$AA:$AA,J$154,Data!$C:$C,$B173)</f>
        <v>1</v>
      </c>
      <c r="K173" s="13">
        <f t="shared" si="5"/>
        <v>2</v>
      </c>
    </row>
    <row r="174" spans="1:11" ht="19" customHeight="1" x14ac:dyDescent="0.35">
      <c r="A174" s="16"/>
      <c r="B174" s="12" t="s">
        <v>109</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0</v>
      </c>
      <c r="I174" s="8">
        <f>COUNTIFS(Data!$AA:$AA,I$154,Data!$C:$C,$B174)</f>
        <v>0</v>
      </c>
      <c r="J174" s="26">
        <f>COUNTIFS(Data!$AA:$AA,J$154,Data!$C:$C,$B174)</f>
        <v>0</v>
      </c>
      <c r="K174" s="13">
        <f t="shared" si="5"/>
        <v>0</v>
      </c>
    </row>
    <row r="175" spans="1:11" ht="19" customHeight="1" x14ac:dyDescent="0.35">
      <c r="A175" s="16"/>
      <c r="B175" s="12" t="s">
        <v>118</v>
      </c>
      <c r="C175" s="20">
        <f>COUNTIFS(Data!$AA:$AA,C$154,Data!$C:$C,$B175)</f>
        <v>0</v>
      </c>
      <c r="D175" s="8">
        <f>COUNTIFS(Data!$AA:$AA,D$154,Data!$C:$C,$B175)</f>
        <v>0</v>
      </c>
      <c r="E175" s="8">
        <f>COUNTIFS(Data!$AA:$AA,E$154,Data!$C:$C,$B175)</f>
        <v>0</v>
      </c>
      <c r="F175" s="8">
        <f>COUNTIFS(Data!$AA:$AA,F$154,Data!$C:$C,$B175)</f>
        <v>0</v>
      </c>
      <c r="G175" s="8">
        <f>COUNTIFS(Data!$AA:$AA,G$154,Data!$C:$C,$B175)</f>
        <v>2</v>
      </c>
      <c r="H175" s="8">
        <f>COUNTIFS(Data!$AA:$AA,H$154,Data!$C:$C,$B175)</f>
        <v>0</v>
      </c>
      <c r="I175" s="8">
        <f>COUNTIFS(Data!$AA:$AA,I$154,Data!$C:$C,$B175)</f>
        <v>0</v>
      </c>
      <c r="J175" s="26">
        <f>COUNTIFS(Data!$AA:$AA,J$154,Data!$C:$C,$B175)</f>
        <v>1</v>
      </c>
      <c r="K175" s="13">
        <f t="shared" si="5"/>
        <v>3</v>
      </c>
    </row>
    <row r="176" spans="1:11" ht="19" customHeight="1" x14ac:dyDescent="0.35">
      <c r="A176" s="16"/>
      <c r="B176" s="12" t="s">
        <v>169</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0</v>
      </c>
      <c r="I176" s="8">
        <f>COUNTIFS(Data!$AA:$AA,I$154,Data!$C:$C,$B176)</f>
        <v>0</v>
      </c>
      <c r="J176" s="26">
        <f>COUNTIFS(Data!$AA:$AA,J$154,Data!$C:$C,$B176)</f>
        <v>0</v>
      </c>
      <c r="K176" s="13">
        <f t="shared" si="5"/>
        <v>0</v>
      </c>
    </row>
    <row r="177" spans="1:15" ht="19" customHeight="1" x14ac:dyDescent="0.35">
      <c r="A177" s="16"/>
      <c r="B177" s="12" t="s">
        <v>143</v>
      </c>
      <c r="C177" s="20">
        <f>COUNTIFS(Data!$AA:$AA,C$154,Data!$C:$C,$B177)</f>
        <v>0</v>
      </c>
      <c r="D177" s="8">
        <f>COUNTIFS(Data!$AA:$AA,D$154,Data!$C:$C,$B177)</f>
        <v>1</v>
      </c>
      <c r="E177" s="8">
        <f>COUNTIFS(Data!$AA:$AA,E$154,Data!$C:$C,$B177)</f>
        <v>0</v>
      </c>
      <c r="F177" s="8">
        <f>COUNTIFS(Data!$AA:$AA,F$154,Data!$C:$C,$B177)</f>
        <v>10</v>
      </c>
      <c r="G177" s="8">
        <f>COUNTIFS(Data!$AA:$AA,G$154,Data!$C:$C,$B177)</f>
        <v>0</v>
      </c>
      <c r="H177" s="8">
        <f>COUNTIFS(Data!$AA:$AA,H$154,Data!$C:$C,$B177)</f>
        <v>1</v>
      </c>
      <c r="I177" s="8">
        <f>COUNTIFS(Data!$AA:$AA,I$154,Data!$C:$C,$B177)</f>
        <v>0</v>
      </c>
      <c r="J177" s="26">
        <f>COUNTIFS(Data!$AA:$AA,J$154,Data!$C:$C,$B177)</f>
        <v>3</v>
      </c>
      <c r="K177" s="13">
        <f t="shared" si="5"/>
        <v>15</v>
      </c>
    </row>
    <row r="178" spans="1:15" ht="19" customHeight="1" x14ac:dyDescent="0.35">
      <c r="A178" s="16"/>
      <c r="B178" s="12" t="s">
        <v>208</v>
      </c>
      <c r="C178" s="20">
        <f>COUNTIFS(Data!$AA:$AA,C$154,Data!$C:$C,$B178)</f>
        <v>0</v>
      </c>
      <c r="D178" s="8">
        <f>COUNTIFS(Data!$AA:$AA,D$154,Data!$C:$C,$B178)</f>
        <v>1</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1</v>
      </c>
    </row>
    <row r="179" spans="1:15" ht="19" customHeight="1" x14ac:dyDescent="0.35">
      <c r="A179" s="16"/>
      <c r="B179" s="12" t="s">
        <v>140</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803</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804</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2" t="s">
        <v>774</v>
      </c>
      <c r="C182" s="61">
        <f t="shared" ref="C182:J182" si="6">SUM(C155:C181)</f>
        <v>5</v>
      </c>
      <c r="D182" s="61">
        <f t="shared" si="6"/>
        <v>2</v>
      </c>
      <c r="E182" s="61">
        <f t="shared" si="6"/>
        <v>4</v>
      </c>
      <c r="F182" s="61">
        <f t="shared" si="6"/>
        <v>18</v>
      </c>
      <c r="G182" s="61">
        <f t="shared" si="6"/>
        <v>7</v>
      </c>
      <c r="H182" s="61">
        <f t="shared" si="6"/>
        <v>8</v>
      </c>
      <c r="I182" s="61">
        <f t="shared" si="6"/>
        <v>5</v>
      </c>
      <c r="J182" s="61">
        <f t="shared" si="6"/>
        <v>15</v>
      </c>
      <c r="K182" s="32">
        <f t="shared" si="5"/>
        <v>64</v>
      </c>
    </row>
    <row r="183" spans="1:15" ht="25" customHeight="1" thickBot="1" x14ac:dyDescent="0.4">
      <c r="A183" s="16"/>
      <c r="B183" s="98" t="s">
        <v>775</v>
      </c>
      <c r="C183" s="99"/>
      <c r="D183" s="99"/>
      <c r="E183" s="99"/>
      <c r="F183" s="99"/>
      <c r="G183" s="99"/>
      <c r="H183" s="99"/>
      <c r="I183" s="99"/>
      <c r="J183" s="99"/>
      <c r="K183" s="100"/>
    </row>
    <row r="184" spans="1:15" ht="25" customHeight="1" thickBot="1" x14ac:dyDescent="0.4"/>
    <row r="185" spans="1:15" ht="25" customHeight="1" thickBot="1" x14ac:dyDescent="0.4">
      <c r="A185" s="15">
        <v>7</v>
      </c>
      <c r="B185" s="92" t="s">
        <v>805</v>
      </c>
      <c r="C185" s="93"/>
      <c r="D185" s="93"/>
      <c r="E185" s="93"/>
      <c r="F185" s="93"/>
      <c r="G185" s="93"/>
      <c r="H185" s="93"/>
      <c r="I185" s="93"/>
      <c r="J185" s="93"/>
      <c r="K185" s="93"/>
      <c r="L185" s="93"/>
      <c r="M185" s="93"/>
      <c r="N185" s="93"/>
      <c r="O185" s="94"/>
    </row>
    <row r="186" spans="1:15" ht="25" customHeight="1" thickBot="1" x14ac:dyDescent="0.4">
      <c r="A186" s="15" t="s">
        <v>13</v>
      </c>
      <c r="B186" s="95" t="s">
        <v>782</v>
      </c>
      <c r="C186" s="96"/>
      <c r="D186" s="96"/>
      <c r="E186" s="96"/>
      <c r="F186" s="96"/>
      <c r="G186" s="96"/>
      <c r="H186" s="96"/>
      <c r="I186" s="96"/>
      <c r="J186" s="96"/>
      <c r="K186" s="96"/>
      <c r="L186" s="96"/>
      <c r="M186" s="96"/>
      <c r="N186" s="96"/>
      <c r="O186" s="97"/>
    </row>
    <row r="187" spans="1:15" ht="36" customHeight="1" thickBot="1" x14ac:dyDescent="0.4">
      <c r="A187" s="16"/>
      <c r="B187" s="21"/>
      <c r="C187" s="10" t="s">
        <v>62</v>
      </c>
      <c r="D187" s="11" t="s">
        <v>131</v>
      </c>
      <c r="E187" s="11" t="s">
        <v>106</v>
      </c>
      <c r="F187" s="11" t="s">
        <v>98</v>
      </c>
      <c r="G187" s="11" t="s">
        <v>191</v>
      </c>
      <c r="H187" s="11" t="s">
        <v>77</v>
      </c>
      <c r="I187" s="11" t="s">
        <v>196</v>
      </c>
      <c r="J187" s="11" t="s">
        <v>128</v>
      </c>
      <c r="K187" s="11" t="s">
        <v>221</v>
      </c>
      <c r="L187" s="11" t="s">
        <v>92</v>
      </c>
      <c r="M187" s="11" t="s">
        <v>181</v>
      </c>
      <c r="N187" s="37" t="s">
        <v>138</v>
      </c>
      <c r="O187" s="27" t="s">
        <v>774</v>
      </c>
    </row>
    <row r="188" spans="1:15" ht="19" customHeight="1" x14ac:dyDescent="0.35">
      <c r="A188" s="16"/>
      <c r="B188" s="12" t="s">
        <v>88</v>
      </c>
      <c r="C188" s="22">
        <f>COUNTIFS(Data!$H:$H,C$187,Data!$C:$C,$B188)</f>
        <v>2</v>
      </c>
      <c r="D188" s="23">
        <f>COUNTIFS(Data!$H:$H,D$187,Data!$C:$C,$B188)</f>
        <v>2</v>
      </c>
      <c r="E188" s="23">
        <f>COUNTIFS(Data!$H:$H,E$187,Data!$C:$C,$B188)</f>
        <v>0</v>
      </c>
      <c r="F188" s="23">
        <f>COUNTIFS(Data!$H:$H,F$187,Data!$C:$C,$B188)</f>
        <v>3</v>
      </c>
      <c r="G188" s="23">
        <f>COUNTIFS(Data!$H:$H,G$187,Data!$C:$C,$B188)</f>
        <v>0</v>
      </c>
      <c r="H188" s="23">
        <f>COUNTIFS(Data!$H:$H,H$187,Data!$C:$C,$B188)</f>
        <v>2</v>
      </c>
      <c r="I188" s="23">
        <f>COUNTIFS(Data!$H:$H,I$187,Data!$C:$C,$B188)</f>
        <v>0</v>
      </c>
      <c r="J188" s="23">
        <f>COUNTIFS(Data!$H:$H,J$187,Data!$C:$C,$B188)</f>
        <v>1</v>
      </c>
      <c r="K188" s="23">
        <f>COUNTIFS(Data!$H:$H,K$187,Data!$C:$C,$B188)</f>
        <v>0</v>
      </c>
      <c r="L188" s="23">
        <f>COUNTIFS(Data!$H:$H,L$187,Data!$C:$C,$B188)</f>
        <v>0</v>
      </c>
      <c r="M188" s="23">
        <f>COUNTIFS(Data!$H:$H,M$187,Data!$C:$C,$B188)</f>
        <v>0</v>
      </c>
      <c r="N188" s="25">
        <f>COUNTIFS(Data!$H:$H,N$187,Data!$C:$C,$B188)</f>
        <v>1</v>
      </c>
      <c r="O188" s="13">
        <f t="shared" ref="O188:O215" si="7">SUM(C188:N188)</f>
        <v>11</v>
      </c>
    </row>
    <row r="189" spans="1:15" ht="19" customHeight="1" x14ac:dyDescent="0.35">
      <c r="A189" s="16"/>
      <c r="B189" s="12" t="s">
        <v>107</v>
      </c>
      <c r="C189" s="20">
        <f>COUNTIFS(Data!$H:$H,C$187,Data!$C:$C,$B189)</f>
        <v>0</v>
      </c>
      <c r="D189" s="8">
        <f>COUNTIFS(Data!$H:$H,D$187,Data!$C:$C,$B189)</f>
        <v>0</v>
      </c>
      <c r="E189" s="8">
        <f>COUNTIFS(Data!$H:$H,E$187,Data!$C:$C,$B189)</f>
        <v>2</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2</v>
      </c>
    </row>
    <row r="190" spans="1:15" ht="19" customHeight="1" x14ac:dyDescent="0.35">
      <c r="A190" s="16"/>
      <c r="B190" s="12" t="s">
        <v>96</v>
      </c>
      <c r="C190" s="20">
        <f>COUNTIFS(Data!$H:$H,C$187,Data!$C:$C,$B190)</f>
        <v>0</v>
      </c>
      <c r="D190" s="8">
        <f>COUNTIFS(Data!$H:$H,D$187,Data!$C:$C,$B190)</f>
        <v>3</v>
      </c>
      <c r="E190" s="8">
        <f>COUNTIFS(Data!$H:$H,E$187,Data!$C:$C,$B190)</f>
        <v>2</v>
      </c>
      <c r="F190" s="8">
        <f>COUNTIFS(Data!$H:$H,F$187,Data!$C:$C,$B190)</f>
        <v>2</v>
      </c>
      <c r="G190" s="8">
        <f>COUNTIFS(Data!$H:$H,G$187,Data!$C:$C,$B190)</f>
        <v>1</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8</v>
      </c>
    </row>
    <row r="191" spans="1:15" ht="19" customHeight="1" x14ac:dyDescent="0.35">
      <c r="A191" s="16"/>
      <c r="B191" s="12" t="s">
        <v>105</v>
      </c>
      <c r="C191" s="20">
        <f>COUNTIFS(Data!$H:$H,C$187,Data!$C:$C,$B191)</f>
        <v>0</v>
      </c>
      <c r="D191" s="8">
        <f>COUNTIFS(Data!$H:$H,D$187,Data!$C:$C,$B191)</f>
        <v>0</v>
      </c>
      <c r="E191" s="8">
        <f>COUNTIFS(Data!$H:$H,E$187,Data!$C:$C,$B191)</f>
        <v>0</v>
      </c>
      <c r="F191" s="8">
        <f>COUNTIFS(Data!$H:$H,F$187,Data!$C:$C,$B191)</f>
        <v>1</v>
      </c>
      <c r="G191" s="8">
        <f>COUNTIFS(Data!$H:$H,G$187,Data!$C:$C,$B191)</f>
        <v>0</v>
      </c>
      <c r="H191" s="8">
        <f>COUNTIFS(Data!$H:$H,H$187,Data!$C:$C,$B191)</f>
        <v>1</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0</v>
      </c>
      <c r="O191" s="13">
        <f t="shared" si="7"/>
        <v>2</v>
      </c>
    </row>
    <row r="192" spans="1:15" ht="19" customHeight="1" x14ac:dyDescent="0.35">
      <c r="A192" s="16"/>
      <c r="B192" s="12" t="s">
        <v>75</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0</v>
      </c>
    </row>
    <row r="193" spans="1:15" ht="19" customHeight="1" x14ac:dyDescent="0.35">
      <c r="A193" s="16"/>
      <c r="B193" s="12" t="s">
        <v>120</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132</v>
      </c>
      <c r="C194" s="20">
        <f>COUNTIFS(Data!$H:$H,C$187,Data!$C:$C,$B194)</f>
        <v>0</v>
      </c>
      <c r="D194" s="8">
        <f>COUNTIFS(Data!$H:$H,D$187,Data!$C:$C,$B194)</f>
        <v>2</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2</v>
      </c>
    </row>
    <row r="195" spans="1:15" ht="19" customHeight="1" x14ac:dyDescent="0.35">
      <c r="A195" s="16"/>
      <c r="B195" s="12" t="s">
        <v>135</v>
      </c>
      <c r="C195" s="20">
        <f>COUNTIFS(Data!$H:$H,C$187,Data!$C:$C,$B195)</f>
        <v>0</v>
      </c>
      <c r="D195" s="8">
        <f>COUNTIFS(Data!$H:$H,D$187,Data!$C:$C,$B195)</f>
        <v>0</v>
      </c>
      <c r="E195" s="8">
        <f>COUNTIFS(Data!$H:$H,E$187,Data!$C:$C,$B195)</f>
        <v>0</v>
      </c>
      <c r="F195" s="8">
        <f>COUNTIFS(Data!$H:$H,F$187,Data!$C:$C,$B195)</f>
        <v>2</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2</v>
      </c>
    </row>
    <row r="196" spans="1:15" ht="19" customHeight="1" x14ac:dyDescent="0.35">
      <c r="A196" s="16"/>
      <c r="B196" s="12" t="s">
        <v>86</v>
      </c>
      <c r="C196" s="20">
        <f>COUNTIFS(Data!$H:$H,C$187,Data!$C:$C,$B196)</f>
        <v>0</v>
      </c>
      <c r="D196" s="8">
        <f>COUNTIFS(Data!$H:$H,D$187,Data!$C:$C,$B196)</f>
        <v>0</v>
      </c>
      <c r="E196" s="8">
        <f>COUNTIFS(Data!$H:$H,E$187,Data!$C:$C,$B196)</f>
        <v>0</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0</v>
      </c>
    </row>
    <row r="197" spans="1:15" ht="19" customHeight="1" x14ac:dyDescent="0.35">
      <c r="A197" s="16"/>
      <c r="B197" s="12" t="s">
        <v>111</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204</v>
      </c>
      <c r="C198" s="20">
        <f>COUNTIFS(Data!$H:$H,C$187,Data!$C:$C,$B198)</f>
        <v>0</v>
      </c>
      <c r="D198" s="8">
        <f>COUNTIFS(Data!$H:$H,D$187,Data!$C:$C,$B198)</f>
        <v>1</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1</v>
      </c>
    </row>
    <row r="199" spans="1:15" ht="19" customHeight="1" x14ac:dyDescent="0.35">
      <c r="A199" s="16"/>
      <c r="B199" s="12" t="s">
        <v>198</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166</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205</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100</v>
      </c>
      <c r="C202" s="20">
        <f>COUNTIFS(Data!$H:$H,C$187,Data!$C:$C,$B202)</f>
        <v>0</v>
      </c>
      <c r="D202" s="8">
        <f>COUNTIFS(Data!$H:$H,D$187,Data!$C:$C,$B202)</f>
        <v>0</v>
      </c>
      <c r="E202" s="8">
        <f>COUNTIFS(Data!$H:$H,E$187,Data!$C:$C,$B202)</f>
        <v>0</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0</v>
      </c>
    </row>
    <row r="203" spans="1:15" ht="19" customHeight="1" x14ac:dyDescent="0.35">
      <c r="A203" s="16"/>
      <c r="B203" s="12" t="s">
        <v>110</v>
      </c>
      <c r="C203" s="20">
        <f>COUNTIFS(Data!$H:$H,C$187,Data!$C:$C,$B203)</f>
        <v>0</v>
      </c>
      <c r="D203" s="8">
        <f>COUNTIFS(Data!$H:$H,D$187,Data!$C:$C,$B203)</f>
        <v>0</v>
      </c>
      <c r="E203" s="8">
        <f>COUNTIFS(Data!$H:$H,E$187,Data!$C:$C,$B203)</f>
        <v>1</v>
      </c>
      <c r="F203" s="8">
        <f>COUNTIFS(Data!$H:$H,F$187,Data!$C:$C,$B203)</f>
        <v>1</v>
      </c>
      <c r="G203" s="8">
        <f>COUNTIFS(Data!$H:$H,G$187,Data!$C:$C,$B203)</f>
        <v>0</v>
      </c>
      <c r="H203" s="8">
        <f>COUNTIFS(Data!$H:$H,H$187,Data!$C:$C,$B203)</f>
        <v>0</v>
      </c>
      <c r="I203" s="8">
        <f>COUNTIFS(Data!$H:$H,I$187,Data!$C:$C,$B203)</f>
        <v>0</v>
      </c>
      <c r="J203" s="8">
        <f>COUNTIFS(Data!$H:$H,J$187,Data!$C:$C,$B203)</f>
        <v>1</v>
      </c>
      <c r="K203" s="8">
        <f>COUNTIFS(Data!$H:$H,K$187,Data!$C:$C,$B203)</f>
        <v>0</v>
      </c>
      <c r="L203" s="8">
        <f>COUNTIFS(Data!$H:$H,L$187,Data!$C:$C,$B203)</f>
        <v>0</v>
      </c>
      <c r="M203" s="8">
        <f>COUNTIFS(Data!$H:$H,M$187,Data!$C:$C,$B203)</f>
        <v>0</v>
      </c>
      <c r="N203" s="26">
        <f>COUNTIFS(Data!$H:$H,N$187,Data!$C:$C,$B203)</f>
        <v>0</v>
      </c>
      <c r="O203" s="13">
        <f t="shared" si="7"/>
        <v>3</v>
      </c>
    </row>
    <row r="204" spans="1:15" ht="19" customHeight="1" x14ac:dyDescent="0.35">
      <c r="A204" s="16"/>
      <c r="B204" s="12" t="s">
        <v>58</v>
      </c>
      <c r="C204" s="20">
        <f>COUNTIFS(Data!$H:$H,C$187,Data!$C:$C,$B204)</f>
        <v>1</v>
      </c>
      <c r="D204" s="8">
        <f>COUNTIFS(Data!$H:$H,D$187,Data!$C:$C,$B204)</f>
        <v>0</v>
      </c>
      <c r="E204" s="8">
        <f>COUNTIFS(Data!$H:$H,E$187,Data!$C:$C,$B204)</f>
        <v>7</v>
      </c>
      <c r="F204" s="8">
        <f>COUNTIFS(Data!$H:$H,F$187,Data!$C:$C,$B204)</f>
        <v>1</v>
      </c>
      <c r="G204" s="8">
        <f>COUNTIFS(Data!$H:$H,G$187,Data!$C:$C,$B204)</f>
        <v>0</v>
      </c>
      <c r="H204" s="8">
        <f>COUNTIFS(Data!$H:$H,H$187,Data!$C:$C,$B204)</f>
        <v>0</v>
      </c>
      <c r="I204" s="8">
        <f>COUNTIFS(Data!$H:$H,I$187,Data!$C:$C,$B204)</f>
        <v>0</v>
      </c>
      <c r="J204" s="8">
        <f>COUNTIFS(Data!$H:$H,J$187,Data!$C:$C,$B204)</f>
        <v>2</v>
      </c>
      <c r="K204" s="8">
        <f>COUNTIFS(Data!$H:$H,K$187,Data!$C:$C,$B204)</f>
        <v>0</v>
      </c>
      <c r="L204" s="8">
        <f>COUNTIFS(Data!$H:$H,L$187,Data!$C:$C,$B204)</f>
        <v>0</v>
      </c>
      <c r="M204" s="8">
        <f>COUNTIFS(Data!$H:$H,M$187,Data!$C:$C,$B204)</f>
        <v>0</v>
      </c>
      <c r="N204" s="26">
        <f>COUNTIFS(Data!$H:$H,N$187,Data!$C:$C,$B204)</f>
        <v>0</v>
      </c>
      <c r="O204" s="13">
        <f t="shared" si="7"/>
        <v>11</v>
      </c>
    </row>
    <row r="205" spans="1:15" ht="19" customHeight="1" x14ac:dyDescent="0.35">
      <c r="A205" s="16"/>
      <c r="B205" s="12" t="s">
        <v>126</v>
      </c>
      <c r="C205" s="20">
        <f>COUNTIFS(Data!$H:$H,C$187,Data!$C:$C,$B205)</f>
        <v>0</v>
      </c>
      <c r="D205" s="8">
        <f>COUNTIFS(Data!$H:$H,D$187,Data!$C:$C,$B205)</f>
        <v>0</v>
      </c>
      <c r="E205" s="8">
        <f>COUNTIFS(Data!$H:$H,E$187,Data!$C:$C,$B205)</f>
        <v>0</v>
      </c>
      <c r="F205" s="8">
        <f>COUNTIFS(Data!$H:$H,F$187,Data!$C:$C,$B205)</f>
        <v>1</v>
      </c>
      <c r="G205" s="8">
        <f>COUNTIFS(Data!$H:$H,G$187,Data!$C:$C,$B205)</f>
        <v>0</v>
      </c>
      <c r="H205" s="8">
        <f>COUNTIFS(Data!$H:$H,H$187,Data!$C:$C,$B205)</f>
        <v>0</v>
      </c>
      <c r="I205" s="8">
        <f>COUNTIFS(Data!$H:$H,I$187,Data!$C:$C,$B205)</f>
        <v>0</v>
      </c>
      <c r="J205" s="8">
        <f>COUNTIFS(Data!$H:$H,J$187,Data!$C:$C,$B205)</f>
        <v>0</v>
      </c>
      <c r="K205" s="8">
        <f>COUNTIFS(Data!$H:$H,K$187,Data!$C:$C,$B205)</f>
        <v>0</v>
      </c>
      <c r="L205" s="8">
        <f>COUNTIFS(Data!$H:$H,L$187,Data!$C:$C,$B205)</f>
        <v>0</v>
      </c>
      <c r="M205" s="8">
        <f>COUNTIFS(Data!$H:$H,M$187,Data!$C:$C,$B205)</f>
        <v>0</v>
      </c>
      <c r="N205" s="26">
        <f>COUNTIFS(Data!$H:$H,N$187,Data!$C:$C,$B205)</f>
        <v>0</v>
      </c>
      <c r="O205" s="13">
        <f t="shared" si="7"/>
        <v>1</v>
      </c>
    </row>
    <row r="206" spans="1:15" ht="19" customHeight="1" x14ac:dyDescent="0.35">
      <c r="A206" s="16"/>
      <c r="B206" s="12" t="s">
        <v>129</v>
      </c>
      <c r="C206" s="20">
        <f>COUNTIFS(Data!$H:$H,C$187,Data!$C:$C,$B206)</f>
        <v>0</v>
      </c>
      <c r="D206" s="8">
        <f>COUNTIFS(Data!$H:$H,D$187,Data!$C:$C,$B206)</f>
        <v>0</v>
      </c>
      <c r="E206" s="8">
        <f>COUNTIFS(Data!$H:$H,E$187,Data!$C:$C,$B206)</f>
        <v>0</v>
      </c>
      <c r="F206" s="8">
        <f>COUNTIFS(Data!$H:$H,F$187,Data!$C:$C,$B206)</f>
        <v>1</v>
      </c>
      <c r="G206" s="8">
        <f>COUNTIFS(Data!$H:$H,G$187,Data!$C:$C,$B206)</f>
        <v>0</v>
      </c>
      <c r="H206" s="8">
        <f>COUNTIFS(Data!$H:$H,H$187,Data!$C:$C,$B206)</f>
        <v>0</v>
      </c>
      <c r="I206" s="8">
        <f>COUNTIFS(Data!$H:$H,I$187,Data!$C:$C,$B206)</f>
        <v>0</v>
      </c>
      <c r="J206" s="8">
        <f>COUNTIFS(Data!$H:$H,J$187,Data!$C:$C,$B206)</f>
        <v>1</v>
      </c>
      <c r="K206" s="8">
        <f>COUNTIFS(Data!$H:$H,K$187,Data!$C:$C,$B206)</f>
        <v>0</v>
      </c>
      <c r="L206" s="8">
        <f>COUNTIFS(Data!$H:$H,L$187,Data!$C:$C,$B206)</f>
        <v>0</v>
      </c>
      <c r="M206" s="8">
        <f>COUNTIFS(Data!$H:$H,M$187,Data!$C:$C,$B206)</f>
        <v>0</v>
      </c>
      <c r="N206" s="26">
        <f>COUNTIFS(Data!$H:$H,N$187,Data!$C:$C,$B206)</f>
        <v>0</v>
      </c>
      <c r="O206" s="13">
        <f t="shared" si="7"/>
        <v>2</v>
      </c>
    </row>
    <row r="207" spans="1:15" ht="19" customHeight="1" x14ac:dyDescent="0.35">
      <c r="A207" s="16"/>
      <c r="B207" s="12" t="s">
        <v>109</v>
      </c>
      <c r="C207" s="20">
        <f>COUNTIFS(Data!$H:$H,C$187,Data!$C:$C,$B207)</f>
        <v>0</v>
      </c>
      <c r="D207" s="8">
        <f>COUNTIFS(Data!$H:$H,D$187,Data!$C:$C,$B207)</f>
        <v>0</v>
      </c>
      <c r="E207" s="8">
        <f>COUNTIFS(Data!$H:$H,E$187,Data!$C:$C,$B207)</f>
        <v>0</v>
      </c>
      <c r="F207" s="8">
        <f>COUNTIFS(Data!$H:$H,F$187,Data!$C:$C,$B207)</f>
        <v>0</v>
      </c>
      <c r="G207" s="8">
        <f>COUNTIFS(Data!$H:$H,G$187,Data!$C:$C,$B207)</f>
        <v>0</v>
      </c>
      <c r="H207" s="8">
        <f>COUNTIFS(Data!$H:$H,H$187,Data!$C:$C,$B207)</f>
        <v>0</v>
      </c>
      <c r="I207" s="8">
        <f>COUNTIFS(Data!$H:$H,I$187,Data!$C:$C,$B207)</f>
        <v>0</v>
      </c>
      <c r="J207" s="8">
        <f>COUNTIFS(Data!$H:$H,J$187,Data!$C:$C,$B207)</f>
        <v>0</v>
      </c>
      <c r="K207" s="8">
        <f>COUNTIFS(Data!$H:$H,K$187,Data!$C:$C,$B207)</f>
        <v>0</v>
      </c>
      <c r="L207" s="8">
        <f>COUNTIFS(Data!$H:$H,L$187,Data!$C:$C,$B207)</f>
        <v>0</v>
      </c>
      <c r="M207" s="8">
        <f>COUNTIFS(Data!$H:$H,M$187,Data!$C:$C,$B207)</f>
        <v>0</v>
      </c>
      <c r="N207" s="26">
        <f>COUNTIFS(Data!$H:$H,N$187,Data!$C:$C,$B207)</f>
        <v>0</v>
      </c>
      <c r="O207" s="13">
        <f t="shared" si="7"/>
        <v>0</v>
      </c>
    </row>
    <row r="208" spans="1:15" ht="19" customHeight="1" x14ac:dyDescent="0.35">
      <c r="A208" s="16"/>
      <c r="B208" s="12" t="s">
        <v>118</v>
      </c>
      <c r="C208" s="20">
        <f>COUNTIFS(Data!$H:$H,C$187,Data!$C:$C,$B208)</f>
        <v>0</v>
      </c>
      <c r="D208" s="8">
        <f>COUNTIFS(Data!$H:$H,D$187,Data!$C:$C,$B208)</f>
        <v>0</v>
      </c>
      <c r="E208" s="8">
        <f>COUNTIFS(Data!$H:$H,E$187,Data!$C:$C,$B208)</f>
        <v>2</v>
      </c>
      <c r="F208" s="8">
        <f>COUNTIFS(Data!$H:$H,F$187,Data!$C:$C,$B208)</f>
        <v>0</v>
      </c>
      <c r="G208" s="8">
        <f>COUNTIFS(Data!$H:$H,G$187,Data!$C:$C,$B208)</f>
        <v>0</v>
      </c>
      <c r="H208" s="8">
        <f>COUNTIFS(Data!$H:$H,H$187,Data!$C:$C,$B208)</f>
        <v>0</v>
      </c>
      <c r="I208" s="8">
        <f>COUNTIFS(Data!$H:$H,I$187,Data!$C:$C,$B208)</f>
        <v>0</v>
      </c>
      <c r="J208" s="8">
        <f>COUNTIFS(Data!$H:$H,J$187,Data!$C:$C,$B208)</f>
        <v>1</v>
      </c>
      <c r="K208" s="8">
        <f>COUNTIFS(Data!$H:$H,K$187,Data!$C:$C,$B208)</f>
        <v>0</v>
      </c>
      <c r="L208" s="8">
        <f>COUNTIFS(Data!$H:$H,L$187,Data!$C:$C,$B208)</f>
        <v>0</v>
      </c>
      <c r="M208" s="8">
        <f>COUNTIFS(Data!$H:$H,M$187,Data!$C:$C,$B208)</f>
        <v>0</v>
      </c>
      <c r="N208" s="26">
        <f>COUNTIFS(Data!$H:$H,N$187,Data!$C:$C,$B208)</f>
        <v>0</v>
      </c>
      <c r="O208" s="13">
        <f t="shared" si="7"/>
        <v>3</v>
      </c>
    </row>
    <row r="209" spans="1:15" ht="19" customHeight="1" x14ac:dyDescent="0.35">
      <c r="A209" s="16"/>
      <c r="B209" s="12" t="s">
        <v>169</v>
      </c>
      <c r="C209" s="20">
        <f>COUNTIFS(Data!$H:$H,C$187,Data!$C:$C,$B209)</f>
        <v>0</v>
      </c>
      <c r="D209" s="8">
        <f>COUNTIFS(Data!$H:$H,D$187,Data!$C:$C,$B209)</f>
        <v>0</v>
      </c>
      <c r="E209" s="8">
        <f>COUNTIFS(Data!$H:$H,E$187,Data!$C:$C,$B209)</f>
        <v>0</v>
      </c>
      <c r="F209" s="8">
        <f>COUNTIFS(Data!$H:$H,F$187,Data!$C:$C,$B209)</f>
        <v>0</v>
      </c>
      <c r="G209" s="8">
        <f>COUNTIFS(Data!$H:$H,G$187,Data!$C:$C,$B209)</f>
        <v>0</v>
      </c>
      <c r="H209" s="8">
        <f>COUNTIFS(Data!$H:$H,H$187,Data!$C:$C,$B209)</f>
        <v>0</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0</v>
      </c>
      <c r="O209" s="13">
        <f t="shared" si="7"/>
        <v>0</v>
      </c>
    </row>
    <row r="210" spans="1:15" ht="19" customHeight="1" x14ac:dyDescent="0.35">
      <c r="A210" s="16"/>
      <c r="B210" s="12" t="s">
        <v>143</v>
      </c>
      <c r="C210" s="20">
        <f>COUNTIFS(Data!$H:$H,C$187,Data!$C:$C,$B210)</f>
        <v>5</v>
      </c>
      <c r="D210" s="8">
        <f>COUNTIFS(Data!$H:$H,D$187,Data!$C:$C,$B210)</f>
        <v>0</v>
      </c>
      <c r="E210" s="8">
        <f>COUNTIFS(Data!$H:$H,E$187,Data!$C:$C,$B210)</f>
        <v>1</v>
      </c>
      <c r="F210" s="8">
        <f>COUNTIFS(Data!$H:$H,F$187,Data!$C:$C,$B210)</f>
        <v>8</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1</v>
      </c>
      <c r="N210" s="26">
        <f>COUNTIFS(Data!$H:$H,N$187,Data!$C:$C,$B210)</f>
        <v>0</v>
      </c>
      <c r="O210" s="13">
        <f t="shared" si="7"/>
        <v>15</v>
      </c>
    </row>
    <row r="211" spans="1:15" ht="19" customHeight="1" x14ac:dyDescent="0.35">
      <c r="A211" s="16"/>
      <c r="B211" s="12" t="s">
        <v>208</v>
      </c>
      <c r="C211" s="20">
        <f>COUNTIFS(Data!$H:$H,C$187,Data!$C:$C,$B211)</f>
        <v>1</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1</v>
      </c>
    </row>
    <row r="212" spans="1:15" ht="19" customHeight="1" x14ac:dyDescent="0.35">
      <c r="A212" s="16"/>
      <c r="B212" s="12" t="s">
        <v>140</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803</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804</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2" t="s">
        <v>774</v>
      </c>
      <c r="C215" s="61">
        <f t="shared" ref="C215:N215" si="8">SUM(C188:C214)</f>
        <v>9</v>
      </c>
      <c r="D215" s="61">
        <f t="shared" si="8"/>
        <v>8</v>
      </c>
      <c r="E215" s="61">
        <f t="shared" si="8"/>
        <v>15</v>
      </c>
      <c r="F215" s="61">
        <f t="shared" si="8"/>
        <v>20</v>
      </c>
      <c r="G215" s="61">
        <f t="shared" si="8"/>
        <v>1</v>
      </c>
      <c r="H215" s="61">
        <f t="shared" si="8"/>
        <v>3</v>
      </c>
      <c r="I215" s="61">
        <f t="shared" si="8"/>
        <v>0</v>
      </c>
      <c r="J215" s="61">
        <f t="shared" si="8"/>
        <v>6</v>
      </c>
      <c r="K215" s="61">
        <f t="shared" si="8"/>
        <v>0</v>
      </c>
      <c r="L215" s="61">
        <f t="shared" si="8"/>
        <v>0</v>
      </c>
      <c r="M215" s="61">
        <f t="shared" si="8"/>
        <v>1</v>
      </c>
      <c r="N215" s="61">
        <f t="shared" si="8"/>
        <v>1</v>
      </c>
      <c r="O215" s="32">
        <f t="shared" si="7"/>
        <v>64</v>
      </c>
    </row>
    <row r="216" spans="1:15" ht="25" customHeight="1" thickBot="1" x14ac:dyDescent="0.4">
      <c r="A216" s="16"/>
      <c r="B216" s="98" t="s">
        <v>775</v>
      </c>
      <c r="C216" s="99"/>
      <c r="D216" s="99"/>
      <c r="E216" s="99"/>
      <c r="F216" s="99"/>
      <c r="G216" s="99"/>
      <c r="H216" s="99"/>
      <c r="I216" s="99"/>
      <c r="J216" s="99"/>
      <c r="K216" s="99"/>
      <c r="L216" s="99"/>
      <c r="M216" s="99"/>
      <c r="N216" s="99"/>
      <c r="O216" s="100"/>
    </row>
    <row r="217" spans="1:15" ht="25" customHeight="1" thickBot="1" x14ac:dyDescent="0.4"/>
    <row r="218" spans="1:15" ht="25" customHeight="1" thickBot="1" x14ac:dyDescent="0.4">
      <c r="A218" s="15">
        <v>8</v>
      </c>
      <c r="B218" s="92" t="s">
        <v>805</v>
      </c>
      <c r="C218" s="93"/>
      <c r="D218" s="93"/>
      <c r="E218" s="93"/>
      <c r="F218" s="93"/>
      <c r="G218" s="93"/>
      <c r="H218" s="94"/>
    </row>
    <row r="219" spans="1:15" ht="25" customHeight="1" thickBot="1" x14ac:dyDescent="0.4">
      <c r="A219" s="15" t="s">
        <v>14</v>
      </c>
      <c r="B219" s="95" t="s">
        <v>783</v>
      </c>
      <c r="C219" s="96"/>
      <c r="D219" s="96"/>
      <c r="E219" s="96"/>
      <c r="F219" s="96"/>
      <c r="G219" s="96"/>
      <c r="H219" s="97"/>
    </row>
    <row r="220" spans="1:15" ht="25" customHeight="1" thickBot="1" x14ac:dyDescent="0.4">
      <c r="A220" s="16"/>
      <c r="B220" s="21"/>
      <c r="C220" s="10" t="s">
        <v>89</v>
      </c>
      <c r="D220" s="11" t="s">
        <v>76</v>
      </c>
      <c r="E220" s="11" t="s">
        <v>167</v>
      </c>
      <c r="F220" s="11" t="s">
        <v>59</v>
      </c>
      <c r="G220" s="37" t="s">
        <v>141</v>
      </c>
      <c r="H220" s="27" t="s">
        <v>774</v>
      </c>
    </row>
    <row r="221" spans="1:15" ht="25" customHeight="1" x14ac:dyDescent="0.35">
      <c r="A221" s="16"/>
      <c r="B221" s="12" t="s">
        <v>62</v>
      </c>
      <c r="C221" s="22">
        <f>COUNTIFS(Data!$D:$D,C$220,Data!$H:$H,$B221)</f>
        <v>2</v>
      </c>
      <c r="D221" s="23">
        <f>COUNTIFS(Data!$D:$D,D$220,Data!$H:$H,$B221)</f>
        <v>0</v>
      </c>
      <c r="E221" s="23">
        <f>COUNTIFS(Data!$D:$D,E$220,Data!$H:$H,$B221)</f>
        <v>0</v>
      </c>
      <c r="F221" s="23">
        <f>COUNTIFS(Data!$D:$D,F$220,Data!$H:$H,$B221)</f>
        <v>1</v>
      </c>
      <c r="G221" s="25">
        <f>COUNTIFS(Data!$D:$D,G$220,Data!$H:$H,$B221)</f>
        <v>6</v>
      </c>
      <c r="H221" s="13">
        <f t="shared" ref="H221:H233" si="9">SUM(C221:G221)</f>
        <v>9</v>
      </c>
    </row>
    <row r="222" spans="1:15" ht="25" customHeight="1" x14ac:dyDescent="0.35">
      <c r="A222" s="16"/>
      <c r="B222" s="12" t="s">
        <v>131</v>
      </c>
      <c r="C222" s="20">
        <f>COUNTIFS(Data!$D:$D,C$220,Data!$H:$H,$B222)</f>
        <v>5</v>
      </c>
      <c r="D222" s="8">
        <f>COUNTIFS(Data!$D:$D,D$220,Data!$H:$H,$B222)</f>
        <v>3</v>
      </c>
      <c r="E222" s="8">
        <f>COUNTIFS(Data!$D:$D,E$220,Data!$H:$H,$B222)</f>
        <v>0</v>
      </c>
      <c r="F222" s="8">
        <f>COUNTIFS(Data!$D:$D,F$220,Data!$H:$H,$B222)</f>
        <v>0</v>
      </c>
      <c r="G222" s="26">
        <f>COUNTIFS(Data!$D:$D,G$220,Data!$H:$H,$B222)</f>
        <v>0</v>
      </c>
      <c r="H222" s="13">
        <f t="shared" si="9"/>
        <v>8</v>
      </c>
    </row>
    <row r="223" spans="1:15" ht="25" customHeight="1" x14ac:dyDescent="0.35">
      <c r="A223" s="16"/>
      <c r="B223" s="12" t="s">
        <v>106</v>
      </c>
      <c r="C223" s="20">
        <f>COUNTIFS(Data!$D:$D,C$220,Data!$H:$H,$B223)</f>
        <v>4</v>
      </c>
      <c r="D223" s="8">
        <f>COUNTIFS(Data!$D:$D,D$220,Data!$H:$H,$B223)</f>
        <v>0</v>
      </c>
      <c r="E223" s="8">
        <f>COUNTIFS(Data!$D:$D,E$220,Data!$H:$H,$B223)</f>
        <v>0</v>
      </c>
      <c r="F223" s="8">
        <f>COUNTIFS(Data!$D:$D,F$220,Data!$H:$H,$B223)</f>
        <v>10</v>
      </c>
      <c r="G223" s="26">
        <f>COUNTIFS(Data!$D:$D,G$220,Data!$H:$H,$B223)</f>
        <v>1</v>
      </c>
      <c r="H223" s="13">
        <f t="shared" si="9"/>
        <v>15</v>
      </c>
    </row>
    <row r="224" spans="1:15" ht="25" customHeight="1" x14ac:dyDescent="0.35">
      <c r="A224" s="16"/>
      <c r="B224" s="12" t="s">
        <v>98</v>
      </c>
      <c r="C224" s="20">
        <f>COUNTIFS(Data!$D:$D,C$220,Data!$H:$H,$B224)</f>
        <v>5</v>
      </c>
      <c r="D224" s="8">
        <f>COUNTIFS(Data!$D:$D,D$220,Data!$H:$H,$B224)</f>
        <v>3</v>
      </c>
      <c r="E224" s="8">
        <f>COUNTIFS(Data!$D:$D,E$220,Data!$H:$H,$B224)</f>
        <v>0</v>
      </c>
      <c r="F224" s="8">
        <f>COUNTIFS(Data!$D:$D,F$220,Data!$H:$H,$B224)</f>
        <v>4</v>
      </c>
      <c r="G224" s="26">
        <f>COUNTIFS(Data!$D:$D,G$220,Data!$H:$H,$B224)</f>
        <v>8</v>
      </c>
      <c r="H224" s="13">
        <f t="shared" si="9"/>
        <v>20</v>
      </c>
    </row>
    <row r="225" spans="1:8" ht="25" customHeight="1" x14ac:dyDescent="0.35">
      <c r="A225" s="16"/>
      <c r="B225" s="12" t="s">
        <v>191</v>
      </c>
      <c r="C225" s="20">
        <f>COUNTIFS(Data!$D:$D,C$220,Data!$H:$H,$B225)</f>
        <v>1</v>
      </c>
      <c r="D225" s="8">
        <f>COUNTIFS(Data!$D:$D,D$220,Data!$H:$H,$B225)</f>
        <v>0</v>
      </c>
      <c r="E225" s="8">
        <f>COUNTIFS(Data!$D:$D,E$220,Data!$H:$H,$B225)</f>
        <v>0</v>
      </c>
      <c r="F225" s="8">
        <f>COUNTIFS(Data!$D:$D,F$220,Data!$H:$H,$B225)</f>
        <v>0</v>
      </c>
      <c r="G225" s="26">
        <f>COUNTIFS(Data!$D:$D,G$220,Data!$H:$H,$B225)</f>
        <v>0</v>
      </c>
      <c r="H225" s="13">
        <f t="shared" si="9"/>
        <v>1</v>
      </c>
    </row>
    <row r="226" spans="1:8" ht="25" customHeight="1" x14ac:dyDescent="0.35">
      <c r="A226" s="16"/>
      <c r="B226" s="12" t="s">
        <v>77</v>
      </c>
      <c r="C226" s="20">
        <f>COUNTIFS(Data!$D:$D,C$220,Data!$H:$H,$B226)</f>
        <v>2</v>
      </c>
      <c r="D226" s="8">
        <f>COUNTIFS(Data!$D:$D,D$220,Data!$H:$H,$B226)</f>
        <v>1</v>
      </c>
      <c r="E226" s="8">
        <f>COUNTIFS(Data!$D:$D,E$220,Data!$H:$H,$B226)</f>
        <v>0</v>
      </c>
      <c r="F226" s="8">
        <f>COUNTIFS(Data!$D:$D,F$220,Data!$H:$H,$B226)</f>
        <v>0</v>
      </c>
      <c r="G226" s="26">
        <f>COUNTIFS(Data!$D:$D,G$220,Data!$H:$H,$B226)</f>
        <v>0</v>
      </c>
      <c r="H226" s="13">
        <f t="shared" si="9"/>
        <v>3</v>
      </c>
    </row>
    <row r="227" spans="1:8" ht="25" customHeight="1" x14ac:dyDescent="0.35">
      <c r="A227" s="16"/>
      <c r="B227" s="12" t="s">
        <v>196</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128</v>
      </c>
      <c r="C228" s="20">
        <f>COUNTIFS(Data!$D:$D,C$220,Data!$H:$H,$B228)</f>
        <v>1</v>
      </c>
      <c r="D228" s="8">
        <f>COUNTIFS(Data!$D:$D,D$220,Data!$H:$H,$B228)</f>
        <v>0</v>
      </c>
      <c r="E228" s="8">
        <f>COUNTIFS(Data!$D:$D,E$220,Data!$H:$H,$B228)</f>
        <v>0</v>
      </c>
      <c r="F228" s="8">
        <f>COUNTIFS(Data!$D:$D,F$220,Data!$H:$H,$B228)</f>
        <v>5</v>
      </c>
      <c r="G228" s="26">
        <f>COUNTIFS(Data!$D:$D,G$220,Data!$H:$H,$B228)</f>
        <v>0</v>
      </c>
      <c r="H228" s="13">
        <f t="shared" si="9"/>
        <v>6</v>
      </c>
    </row>
    <row r="229" spans="1:8" ht="25" customHeight="1" x14ac:dyDescent="0.35">
      <c r="A229" s="16"/>
      <c r="B229" s="12" t="s">
        <v>221</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92</v>
      </c>
      <c r="C230" s="20">
        <f>COUNTIFS(Data!$D:$D,C$220,Data!$H:$H,$B230)</f>
        <v>0</v>
      </c>
      <c r="D230" s="8">
        <f>COUNTIFS(Data!$D:$D,D$220,Data!$H:$H,$B230)</f>
        <v>0</v>
      </c>
      <c r="E230" s="8">
        <f>COUNTIFS(Data!$D:$D,E$220,Data!$H:$H,$B230)</f>
        <v>0</v>
      </c>
      <c r="F230" s="8">
        <f>COUNTIFS(Data!$D:$D,F$220,Data!$H:$H,$B230)</f>
        <v>0</v>
      </c>
      <c r="G230" s="26">
        <f>COUNTIFS(Data!$D:$D,G$220,Data!$H:$H,$B230)</f>
        <v>0</v>
      </c>
      <c r="H230" s="13">
        <f t="shared" si="9"/>
        <v>0</v>
      </c>
    </row>
    <row r="231" spans="1:8" ht="25" customHeight="1" x14ac:dyDescent="0.35">
      <c r="A231" s="16"/>
      <c r="B231" s="12" t="s">
        <v>181</v>
      </c>
      <c r="C231" s="20">
        <f>COUNTIFS(Data!$D:$D,C$220,Data!$H:$H,$B231)</f>
        <v>0</v>
      </c>
      <c r="D231" s="8">
        <f>COUNTIFS(Data!$D:$D,D$220,Data!$H:$H,$B231)</f>
        <v>0</v>
      </c>
      <c r="E231" s="8">
        <f>COUNTIFS(Data!$D:$D,E$220,Data!$H:$H,$B231)</f>
        <v>0</v>
      </c>
      <c r="F231" s="8">
        <f>COUNTIFS(Data!$D:$D,F$220,Data!$H:$H,$B231)</f>
        <v>0</v>
      </c>
      <c r="G231" s="26">
        <f>COUNTIFS(Data!$D:$D,G$220,Data!$H:$H,$B231)</f>
        <v>1</v>
      </c>
      <c r="H231" s="13">
        <f t="shared" si="9"/>
        <v>1</v>
      </c>
    </row>
    <row r="232" spans="1:8" ht="25" customHeight="1" thickBot="1" x14ac:dyDescent="0.4">
      <c r="A232" s="16"/>
      <c r="B232" s="28" t="s">
        <v>138</v>
      </c>
      <c r="C232" s="29">
        <f>COUNTIFS(Data!$D:$D,C$220,Data!$H:$H,$B232)</f>
        <v>1</v>
      </c>
      <c r="D232" s="9">
        <f>COUNTIFS(Data!$D:$D,D$220,Data!$H:$H,$B232)</f>
        <v>0</v>
      </c>
      <c r="E232" s="9">
        <f>COUNTIFS(Data!$D:$D,E$220,Data!$H:$H,$B232)</f>
        <v>0</v>
      </c>
      <c r="F232" s="9">
        <f>COUNTIFS(Data!$D:$D,F$220,Data!$H:$H,$B232)</f>
        <v>0</v>
      </c>
      <c r="G232" s="30">
        <f>COUNTIFS(Data!$D:$D,G$220,Data!$H:$H,$B232)</f>
        <v>0</v>
      </c>
      <c r="H232" s="31">
        <f t="shared" si="9"/>
        <v>1</v>
      </c>
    </row>
    <row r="233" spans="1:8" ht="25" customHeight="1" thickBot="1" x14ac:dyDescent="0.4">
      <c r="A233" s="16"/>
      <c r="B233" s="62" t="s">
        <v>774</v>
      </c>
      <c r="C233" s="61">
        <f>SUM(C221:C232)</f>
        <v>21</v>
      </c>
      <c r="D233" s="61">
        <f>SUM(D221:D232)</f>
        <v>7</v>
      </c>
      <c r="E233" s="61">
        <f>SUM(E221:E232)</f>
        <v>0</v>
      </c>
      <c r="F233" s="61">
        <f>SUM(F221:F232)</f>
        <v>20</v>
      </c>
      <c r="G233" s="61">
        <f>SUM(G221:G232)</f>
        <v>16</v>
      </c>
      <c r="H233" s="32">
        <f t="shared" si="9"/>
        <v>64</v>
      </c>
    </row>
    <row r="234" spans="1:8" ht="41.25" customHeight="1" thickBot="1" x14ac:dyDescent="0.4">
      <c r="A234" s="16"/>
      <c r="B234" s="98" t="s">
        <v>775</v>
      </c>
      <c r="C234" s="99"/>
      <c r="D234" s="99"/>
      <c r="E234" s="99"/>
      <c r="F234" s="99"/>
      <c r="G234" s="99"/>
      <c r="H234" s="100"/>
    </row>
    <row r="235" spans="1:8" ht="25" customHeight="1" thickBot="1" x14ac:dyDescent="0.4"/>
    <row r="236" spans="1:8" ht="25" customHeight="1" thickBot="1" x14ac:dyDescent="0.4">
      <c r="A236" s="15">
        <v>9</v>
      </c>
      <c r="B236" s="92" t="s">
        <v>805</v>
      </c>
      <c r="C236" s="93"/>
      <c r="D236" s="93"/>
      <c r="E236" s="93"/>
      <c r="F236" s="93"/>
      <c r="G236" s="93"/>
      <c r="H236" s="94"/>
    </row>
    <row r="237" spans="1:8" ht="25" customHeight="1" thickBot="1" x14ac:dyDescent="0.4">
      <c r="A237" s="15" t="s">
        <v>14</v>
      </c>
      <c r="B237" s="95" t="s">
        <v>784</v>
      </c>
      <c r="C237" s="96"/>
      <c r="D237" s="96"/>
      <c r="E237" s="96"/>
      <c r="F237" s="96"/>
      <c r="G237" s="96"/>
      <c r="H237" s="97"/>
    </row>
    <row r="238" spans="1:8" ht="25" customHeight="1" thickBot="1" x14ac:dyDescent="0.4">
      <c r="A238" s="16"/>
      <c r="B238" s="21"/>
      <c r="C238" s="10" t="s">
        <v>89</v>
      </c>
      <c r="D238" s="11" t="s">
        <v>76</v>
      </c>
      <c r="E238" s="11" t="s">
        <v>167</v>
      </c>
      <c r="F238" s="11" t="s">
        <v>59</v>
      </c>
      <c r="G238" s="37" t="s">
        <v>141</v>
      </c>
      <c r="H238" s="27" t="s">
        <v>774</v>
      </c>
    </row>
    <row r="239" spans="1:8" ht="25" customHeight="1" x14ac:dyDescent="0.35">
      <c r="A239" s="16"/>
      <c r="B239" s="12" t="s">
        <v>65</v>
      </c>
      <c r="C239" s="22">
        <f>COUNTIFS(Data!$D:$D,C$238,Data!$N:$N,$B239)</f>
        <v>11</v>
      </c>
      <c r="D239" s="23">
        <f>COUNTIFS(Data!$D:$D,D$238,Data!$N:$N,$B239)</f>
        <v>6</v>
      </c>
      <c r="E239" s="23">
        <f>COUNTIFS(Data!$D:$D,E$238,Data!$N:$N,$B239)</f>
        <v>0</v>
      </c>
      <c r="F239" s="23">
        <f>COUNTIFS(Data!$D:$D,F$238,Data!$N:$N,$B239)</f>
        <v>9</v>
      </c>
      <c r="G239" s="25">
        <f>COUNTIFS(Data!$D:$D,G$238,Data!$N:$N,$B239)</f>
        <v>16</v>
      </c>
      <c r="H239" s="13">
        <f>SUM(C239:G239)</f>
        <v>42</v>
      </c>
    </row>
    <row r="240" spans="1:8" ht="25" customHeight="1" x14ac:dyDescent="0.35">
      <c r="A240" s="16"/>
      <c r="B240" s="12" t="s">
        <v>78</v>
      </c>
      <c r="C240" s="20">
        <f>COUNTIFS(Data!$D:$D,C$238,Data!$N:$N,$B240)</f>
        <v>10</v>
      </c>
      <c r="D240" s="8">
        <f>COUNTIFS(Data!$D:$D,D$238,Data!$N:$N,$B240)</f>
        <v>1</v>
      </c>
      <c r="E240" s="8">
        <f>COUNTIFS(Data!$D:$D,E$238,Data!$N:$N,$B240)</f>
        <v>0</v>
      </c>
      <c r="F240" s="8">
        <f>COUNTIFS(Data!$D:$D,F$238,Data!$N:$N,$B240)</f>
        <v>11</v>
      </c>
      <c r="G240" s="26">
        <f>COUNTIFS(Data!$D:$D,G$238,Data!$N:$N,$B240)</f>
        <v>0</v>
      </c>
      <c r="H240" s="13">
        <f>SUM(C240:G240)</f>
        <v>22</v>
      </c>
    </row>
    <row r="241" spans="1:8" ht="25" customHeight="1" thickBot="1" x14ac:dyDescent="0.4">
      <c r="A241" s="16"/>
      <c r="B241" s="28" t="s">
        <v>172</v>
      </c>
      <c r="C241" s="29">
        <f>COUNTIFS(Data!$D:$D,C$238,Data!$N:$N,$B241)</f>
        <v>0</v>
      </c>
      <c r="D241" s="9">
        <f>COUNTIFS(Data!$D:$D,D$238,Data!$N:$N,$B241)</f>
        <v>0</v>
      </c>
      <c r="E241" s="9">
        <f>COUNTIFS(Data!$D:$D,E$238,Data!$N:$N,$B241)</f>
        <v>0</v>
      </c>
      <c r="F241" s="9">
        <f>COUNTIFS(Data!$D:$D,F$238,Data!$N:$N,$B241)</f>
        <v>0</v>
      </c>
      <c r="G241" s="30">
        <f>COUNTIFS(Data!$D:$D,G$238,Data!$N:$N,$B241)</f>
        <v>0</v>
      </c>
      <c r="H241" s="31">
        <f>SUM(C241:G241)</f>
        <v>0</v>
      </c>
    </row>
    <row r="242" spans="1:8" ht="25" customHeight="1" thickBot="1" x14ac:dyDescent="0.4">
      <c r="A242" s="16"/>
      <c r="B242" s="62" t="s">
        <v>774</v>
      </c>
      <c r="C242" s="61">
        <f>SUM(C239:C241)</f>
        <v>21</v>
      </c>
      <c r="D242" s="61">
        <f>SUM(D239:D241)</f>
        <v>7</v>
      </c>
      <c r="E242" s="61">
        <f>SUM(E239:E241)</f>
        <v>0</v>
      </c>
      <c r="F242" s="61">
        <f>SUM(F239:F241)</f>
        <v>20</v>
      </c>
      <c r="G242" s="61">
        <f>SUM(G239:G241)</f>
        <v>16</v>
      </c>
      <c r="H242" s="32">
        <f>SUM(C242:G242)</f>
        <v>64</v>
      </c>
    </row>
    <row r="243" spans="1:8" ht="51" customHeight="1" thickBot="1" x14ac:dyDescent="0.4">
      <c r="A243" s="16"/>
      <c r="B243" s="98" t="s">
        <v>775</v>
      </c>
      <c r="C243" s="99"/>
      <c r="D243" s="99"/>
      <c r="E243" s="99"/>
      <c r="F243" s="99"/>
      <c r="G243" s="99"/>
      <c r="H243" s="100"/>
    </row>
    <row r="244" spans="1:8" ht="25" customHeight="1" thickBot="1" x14ac:dyDescent="0.4"/>
    <row r="245" spans="1:8" ht="25" customHeight="1" thickBot="1" x14ac:dyDescent="0.4">
      <c r="A245" s="15">
        <v>10</v>
      </c>
      <c r="B245" s="92" t="s">
        <v>805</v>
      </c>
      <c r="C245" s="93"/>
      <c r="D245" s="93"/>
      <c r="E245" s="93"/>
      <c r="F245" s="93"/>
      <c r="G245" s="93"/>
      <c r="H245" s="94"/>
    </row>
    <row r="246" spans="1:8" ht="25" customHeight="1" thickBot="1" x14ac:dyDescent="0.4">
      <c r="A246" s="15" t="s">
        <v>14</v>
      </c>
      <c r="B246" s="95" t="s">
        <v>785</v>
      </c>
      <c r="C246" s="96"/>
      <c r="D246" s="96"/>
      <c r="E246" s="96"/>
      <c r="F246" s="96"/>
      <c r="G246" s="96"/>
      <c r="H246" s="97"/>
    </row>
    <row r="247" spans="1:8" ht="25" customHeight="1" thickBot="1" x14ac:dyDescent="0.4">
      <c r="A247" s="16"/>
      <c r="B247" s="38"/>
      <c r="C247" s="10" t="s">
        <v>89</v>
      </c>
      <c r="D247" s="11" t="s">
        <v>76</v>
      </c>
      <c r="E247" s="11" t="s">
        <v>167</v>
      </c>
      <c r="F247" s="11" t="s">
        <v>59</v>
      </c>
      <c r="G247" s="37" t="s">
        <v>141</v>
      </c>
      <c r="H247" s="27" t="s">
        <v>774</v>
      </c>
    </row>
    <row r="248" spans="1:8" ht="25" customHeight="1" x14ac:dyDescent="0.35">
      <c r="A248" s="16"/>
      <c r="B248" s="17" t="s">
        <v>66</v>
      </c>
      <c r="C248" s="23">
        <f>COUNTIFS(Data!$D:$D,C$247,Data!$P:$P,$B248)</f>
        <v>7</v>
      </c>
      <c r="D248" s="23">
        <f>COUNTIFS(Data!$D:$D,D$247,Data!$P:$P,$B248)</f>
        <v>3</v>
      </c>
      <c r="E248" s="23">
        <f>COUNTIFS(Data!$D:$D,E$247,Data!$P:$P,$B248)</f>
        <v>0</v>
      </c>
      <c r="F248" s="23">
        <f>COUNTIFS(Data!$D:$D,F$247,Data!$P:$P,$B248)</f>
        <v>3</v>
      </c>
      <c r="G248" s="25">
        <f>COUNTIFS(Data!$D:$D,G$247,Data!$P:$P,$B248)</f>
        <v>11</v>
      </c>
      <c r="H248" s="13">
        <f t="shared" ref="H248:H253" si="10">SUM(C248:G248)</f>
        <v>24</v>
      </c>
    </row>
    <row r="249" spans="1:8" ht="25" customHeight="1" x14ac:dyDescent="0.35">
      <c r="A249" s="16"/>
      <c r="B249" s="17" t="s">
        <v>85</v>
      </c>
      <c r="C249" s="8">
        <f>COUNTIFS(Data!$D:$D,C$247,Data!$P:$P,$B249)</f>
        <v>6</v>
      </c>
      <c r="D249" s="8">
        <f>COUNTIFS(Data!$D:$D,D$247,Data!$P:$P,$B249)</f>
        <v>3</v>
      </c>
      <c r="E249" s="8">
        <f>COUNTIFS(Data!$D:$D,E$247,Data!$P:$P,$B249)</f>
        <v>0</v>
      </c>
      <c r="F249" s="8">
        <f>COUNTIFS(Data!$D:$D,F$247,Data!$P:$P,$B249)</f>
        <v>2</v>
      </c>
      <c r="G249" s="26">
        <f>COUNTIFS(Data!$D:$D,G$247,Data!$P:$P,$B249)</f>
        <v>1</v>
      </c>
      <c r="H249" s="13">
        <f t="shared" si="10"/>
        <v>12</v>
      </c>
    </row>
    <row r="250" spans="1:8" ht="25" customHeight="1" x14ac:dyDescent="0.35">
      <c r="A250" s="16"/>
      <c r="B250" s="17" t="s">
        <v>114</v>
      </c>
      <c r="C250" s="8">
        <f>COUNTIFS(Data!$D:$D,C$247,Data!$P:$P,$B250)</f>
        <v>0</v>
      </c>
      <c r="D250" s="8">
        <f>COUNTIFS(Data!$D:$D,D$247,Data!$P:$P,$B250)</f>
        <v>0</v>
      </c>
      <c r="E250" s="8">
        <f>COUNTIFS(Data!$D:$D,E$247,Data!$P:$P,$B250)</f>
        <v>0</v>
      </c>
      <c r="F250" s="8">
        <f>COUNTIFS(Data!$D:$D,F$247,Data!$P:$P,$B250)</f>
        <v>2</v>
      </c>
      <c r="G250" s="26">
        <f>COUNTIFS(Data!$D:$D,G$247,Data!$P:$P,$B250)</f>
        <v>0</v>
      </c>
      <c r="H250" s="13">
        <f t="shared" si="10"/>
        <v>2</v>
      </c>
    </row>
    <row r="251" spans="1:8" ht="25" customHeight="1" x14ac:dyDescent="0.35">
      <c r="A251" s="16"/>
      <c r="B251" s="17" t="s">
        <v>182</v>
      </c>
      <c r="C251" s="8">
        <f>COUNTIFS(Data!$D:$D,C$247,Data!$P:$P,$B251)</f>
        <v>1</v>
      </c>
      <c r="D251" s="8">
        <f>COUNTIFS(Data!$D:$D,D$247,Data!$P:$P,$B251)</f>
        <v>0</v>
      </c>
      <c r="E251" s="8">
        <f>COUNTIFS(Data!$D:$D,E$247,Data!$P:$P,$B251)</f>
        <v>0</v>
      </c>
      <c r="F251" s="8">
        <f>COUNTIFS(Data!$D:$D,F$247,Data!$P:$P,$B251)</f>
        <v>0</v>
      </c>
      <c r="G251" s="26">
        <f>COUNTIFS(Data!$D:$D,G$247,Data!$P:$P,$B251)</f>
        <v>0</v>
      </c>
      <c r="H251" s="13">
        <f t="shared" si="10"/>
        <v>1</v>
      </c>
    </row>
    <row r="252" spans="1:8" ht="25" customHeight="1" thickBot="1" x14ac:dyDescent="0.4">
      <c r="A252" s="16"/>
      <c r="B252" s="39" t="s">
        <v>79</v>
      </c>
      <c r="C252" s="9">
        <f>COUNTIFS(Data!$D:$D,C$247,Data!$P:$P,$B252)</f>
        <v>7</v>
      </c>
      <c r="D252" s="9">
        <f>COUNTIFS(Data!$D:$D,D$247,Data!$P:$P,$B252)</f>
        <v>1</v>
      </c>
      <c r="E252" s="9">
        <f>COUNTIFS(Data!$D:$D,E$247,Data!$P:$P,$B252)</f>
        <v>0</v>
      </c>
      <c r="F252" s="9">
        <f>COUNTIFS(Data!$D:$D,F$247,Data!$P:$P,$B252)</f>
        <v>13</v>
      </c>
      <c r="G252" s="30">
        <f>COUNTIFS(Data!$D:$D,G$247,Data!$P:$P,$B252)</f>
        <v>4</v>
      </c>
      <c r="H252" s="31">
        <f t="shared" si="10"/>
        <v>25</v>
      </c>
    </row>
    <row r="253" spans="1:8" ht="25" customHeight="1" thickBot="1" x14ac:dyDescent="0.4">
      <c r="A253" s="16"/>
      <c r="B253" s="62" t="s">
        <v>774</v>
      </c>
      <c r="C253" s="61">
        <f>SUM(C248:C252)</f>
        <v>21</v>
      </c>
      <c r="D253" s="61">
        <f>SUM(D248:D252)</f>
        <v>7</v>
      </c>
      <c r="E253" s="61">
        <f>SUM(E248:E252)</f>
        <v>0</v>
      </c>
      <c r="F253" s="61">
        <f>SUM(F248:F252)</f>
        <v>20</v>
      </c>
      <c r="G253" s="61">
        <f>SUM(G248:G252)</f>
        <v>16</v>
      </c>
      <c r="H253" s="32">
        <f t="shared" si="10"/>
        <v>64</v>
      </c>
    </row>
    <row r="254" spans="1:8" ht="51.75" customHeight="1" thickBot="1" x14ac:dyDescent="0.4">
      <c r="A254" s="16"/>
      <c r="B254" s="98" t="s">
        <v>775</v>
      </c>
      <c r="C254" s="99"/>
      <c r="D254" s="99"/>
      <c r="E254" s="99"/>
      <c r="F254" s="99"/>
      <c r="G254" s="99"/>
      <c r="H254" s="100"/>
    </row>
    <row r="255" spans="1:8" ht="25" customHeight="1" thickBot="1" x14ac:dyDescent="0.4"/>
    <row r="256" spans="1:8" ht="25" customHeight="1" thickBot="1" x14ac:dyDescent="0.4">
      <c r="A256" s="15">
        <v>11</v>
      </c>
      <c r="B256" s="92" t="s">
        <v>805</v>
      </c>
      <c r="C256" s="93"/>
      <c r="D256" s="93"/>
      <c r="E256" s="93"/>
      <c r="F256" s="93"/>
      <c r="G256" s="93"/>
      <c r="H256" s="94"/>
    </row>
    <row r="257" spans="1:8" ht="25" customHeight="1" thickBot="1" x14ac:dyDescent="0.4">
      <c r="A257" s="15" t="s">
        <v>14</v>
      </c>
      <c r="B257" s="95" t="s">
        <v>786</v>
      </c>
      <c r="C257" s="96"/>
      <c r="D257" s="96"/>
      <c r="E257" s="96"/>
      <c r="F257" s="96"/>
      <c r="G257" s="96"/>
      <c r="H257" s="97"/>
    </row>
    <row r="258" spans="1:8" ht="25" customHeight="1" thickBot="1" x14ac:dyDescent="0.4">
      <c r="A258" s="16"/>
      <c r="B258" s="21"/>
      <c r="C258" s="10" t="s">
        <v>89</v>
      </c>
      <c r="D258" s="11" t="s">
        <v>76</v>
      </c>
      <c r="E258" s="11" t="s">
        <v>167</v>
      </c>
      <c r="F258" s="11" t="s">
        <v>59</v>
      </c>
      <c r="G258" s="37" t="s">
        <v>141</v>
      </c>
      <c r="H258" s="27" t="s">
        <v>774</v>
      </c>
    </row>
    <row r="259" spans="1:8" ht="25" customHeight="1" x14ac:dyDescent="0.35">
      <c r="A259" s="16"/>
      <c r="B259" s="12" t="s">
        <v>67</v>
      </c>
      <c r="C259" s="22">
        <f>COUNTIFS(Data!$D:$D,C$258,Data!$T:$T,$B259)</f>
        <v>21</v>
      </c>
      <c r="D259" s="23">
        <f>COUNTIFS(Data!$D:$D,D$258,Data!$T:$T,$B259)</f>
        <v>7</v>
      </c>
      <c r="E259" s="23">
        <f>COUNTIFS(Data!$D:$D,E$258,Data!$T:$T,$B259)</f>
        <v>0</v>
      </c>
      <c r="F259" s="23">
        <f>COUNTIFS(Data!$D:$D,F$258,Data!$T:$T,$B259)</f>
        <v>19</v>
      </c>
      <c r="G259" s="25">
        <f>COUNTIFS(Data!$D:$D,G$258,Data!$T:$T,$B259)</f>
        <v>15</v>
      </c>
      <c r="H259" s="13">
        <f>SUM(C259:G259)</f>
        <v>62</v>
      </c>
    </row>
    <row r="260" spans="1:8" ht="25" customHeight="1" x14ac:dyDescent="0.35">
      <c r="A260" s="16"/>
      <c r="B260" s="12" t="s">
        <v>116</v>
      </c>
      <c r="C260" s="20">
        <f>COUNTIFS(Data!$D:$D,C$258,Data!$T:$T,$B260)</f>
        <v>0</v>
      </c>
      <c r="D260" s="8">
        <f>COUNTIFS(Data!$D:$D,D$258,Data!$T:$T,$B260)</f>
        <v>0</v>
      </c>
      <c r="E260" s="8">
        <f>COUNTIFS(Data!$D:$D,E$258,Data!$T:$T,$B260)</f>
        <v>0</v>
      </c>
      <c r="F260" s="8">
        <f>COUNTIFS(Data!$D:$D,F$258,Data!$T:$T,$B260)</f>
        <v>1</v>
      </c>
      <c r="G260" s="26">
        <f>COUNTIFS(Data!$D:$D,G$258,Data!$T:$T,$B260)</f>
        <v>1</v>
      </c>
      <c r="H260" s="13">
        <f>SUM(C260:G260)</f>
        <v>2</v>
      </c>
    </row>
    <row r="261" spans="1:8" ht="25" customHeight="1" x14ac:dyDescent="0.35">
      <c r="A261" s="16"/>
      <c r="B261" s="12" t="s">
        <v>130</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213</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2" t="s">
        <v>774</v>
      </c>
      <c r="C263" s="61">
        <f>SUM(C259:C262)</f>
        <v>21</v>
      </c>
      <c r="D263" s="61">
        <f>SUM(D259:D262)</f>
        <v>7</v>
      </c>
      <c r="E263" s="61">
        <f>SUM(E259:E262)</f>
        <v>0</v>
      </c>
      <c r="F263" s="61">
        <f>SUM(F259:F262)</f>
        <v>20</v>
      </c>
      <c r="G263" s="61">
        <f>SUM(G259:G262)</f>
        <v>16</v>
      </c>
      <c r="H263" s="32">
        <f>SUM(C263:G263)</f>
        <v>64</v>
      </c>
    </row>
    <row r="264" spans="1:8" ht="56.25" customHeight="1" thickBot="1" x14ac:dyDescent="0.4">
      <c r="A264" s="16"/>
      <c r="B264" s="98" t="s">
        <v>775</v>
      </c>
      <c r="C264" s="99"/>
      <c r="D264" s="99"/>
      <c r="E264" s="99"/>
      <c r="F264" s="99"/>
      <c r="G264" s="99"/>
      <c r="H264" s="100"/>
    </row>
    <row r="265" spans="1:8" ht="25" customHeight="1" thickBot="1" x14ac:dyDescent="0.4"/>
    <row r="266" spans="1:8" ht="25" customHeight="1" thickBot="1" x14ac:dyDescent="0.4">
      <c r="A266" s="15">
        <v>12</v>
      </c>
      <c r="B266" s="92" t="s">
        <v>805</v>
      </c>
      <c r="C266" s="93"/>
      <c r="D266" s="93"/>
      <c r="E266" s="93"/>
      <c r="F266" s="93"/>
      <c r="G266" s="93"/>
      <c r="H266" s="94"/>
    </row>
    <row r="267" spans="1:8" ht="25" customHeight="1" thickBot="1" x14ac:dyDescent="0.4">
      <c r="A267" s="15" t="s">
        <v>14</v>
      </c>
      <c r="B267" s="95" t="s">
        <v>787</v>
      </c>
      <c r="C267" s="96"/>
      <c r="D267" s="96"/>
      <c r="E267" s="96"/>
      <c r="F267" s="96"/>
      <c r="G267" s="96"/>
      <c r="H267" s="97"/>
    </row>
    <row r="268" spans="1:8" ht="25" customHeight="1" thickBot="1" x14ac:dyDescent="0.4">
      <c r="A268" s="16"/>
      <c r="B268" s="21"/>
      <c r="C268" s="10" t="s">
        <v>89</v>
      </c>
      <c r="D268" s="11" t="s">
        <v>76</v>
      </c>
      <c r="E268" s="11" t="s">
        <v>167</v>
      </c>
      <c r="F268" s="11" t="s">
        <v>59</v>
      </c>
      <c r="G268" s="37" t="s">
        <v>141</v>
      </c>
      <c r="H268" s="27" t="s">
        <v>774</v>
      </c>
    </row>
    <row r="269" spans="1:8" ht="25" customHeight="1" x14ac:dyDescent="0.35">
      <c r="A269" s="16"/>
      <c r="B269" s="12" t="s">
        <v>95</v>
      </c>
      <c r="C269" s="22">
        <f>COUNTIFS(Data!$D:$D,C$268,Data!$AA:$AA,$B269)</f>
        <v>3</v>
      </c>
      <c r="D269" s="23">
        <f>COUNTIFS(Data!$D:$D,D$268,Data!$AA:$AA,$B269)</f>
        <v>1</v>
      </c>
      <c r="E269" s="23">
        <f>COUNTIFS(Data!$D:$D,E$268,Data!$AA:$AA,$B269)</f>
        <v>0</v>
      </c>
      <c r="F269" s="23">
        <f>COUNTIFS(Data!$D:$D,F$268,Data!$AA:$AA,$B269)</f>
        <v>1</v>
      </c>
      <c r="G269" s="25">
        <f>COUNTIFS(Data!$D:$D,G$268,Data!$AA:$AA,$B269)</f>
        <v>0</v>
      </c>
      <c r="H269" s="13">
        <f t="shared" ref="H269:H277" si="11">SUM(C269:G269)</f>
        <v>5</v>
      </c>
    </row>
    <row r="270" spans="1:8" ht="25" customHeight="1" x14ac:dyDescent="0.35">
      <c r="A270" s="16"/>
      <c r="B270" s="12" t="s">
        <v>91</v>
      </c>
      <c r="C270" s="20">
        <f>COUNTIFS(Data!$D:$D,C$268,Data!$AA:$AA,$B270)</f>
        <v>0</v>
      </c>
      <c r="D270" s="8">
        <f>COUNTIFS(Data!$D:$D,D$268,Data!$AA:$AA,$B270)</f>
        <v>0</v>
      </c>
      <c r="E270" s="8">
        <f>COUNTIFS(Data!$D:$D,E$268,Data!$AA:$AA,$B270)</f>
        <v>0</v>
      </c>
      <c r="F270" s="8">
        <f>COUNTIFS(Data!$D:$D,F$268,Data!$AA:$AA,$B270)</f>
        <v>0</v>
      </c>
      <c r="G270" s="26">
        <f>COUNTIFS(Data!$D:$D,G$268,Data!$AA:$AA,$B270)</f>
        <v>2</v>
      </c>
      <c r="H270" s="13">
        <f t="shared" si="11"/>
        <v>2</v>
      </c>
    </row>
    <row r="271" spans="1:8" ht="25" customHeight="1" x14ac:dyDescent="0.35">
      <c r="A271" s="16"/>
      <c r="B271" s="12" t="s">
        <v>99</v>
      </c>
      <c r="C271" s="20">
        <f>COUNTIFS(Data!$D:$D,C$268,Data!$AA:$AA,$B271)</f>
        <v>2</v>
      </c>
      <c r="D271" s="8">
        <f>COUNTIFS(Data!$D:$D,D$268,Data!$AA:$AA,$B271)</f>
        <v>0</v>
      </c>
      <c r="E271" s="8">
        <f>COUNTIFS(Data!$D:$D,E$268,Data!$AA:$AA,$B271)</f>
        <v>0</v>
      </c>
      <c r="F271" s="8">
        <f>COUNTIFS(Data!$D:$D,F$268,Data!$AA:$AA,$B271)</f>
        <v>2</v>
      </c>
      <c r="G271" s="26">
        <f>COUNTIFS(Data!$D:$D,G$268,Data!$AA:$AA,$B271)</f>
        <v>0</v>
      </c>
      <c r="H271" s="13">
        <f t="shared" si="11"/>
        <v>4</v>
      </c>
    </row>
    <row r="272" spans="1:8" ht="25" customHeight="1" x14ac:dyDescent="0.35">
      <c r="A272" s="16"/>
      <c r="B272" s="12" t="s">
        <v>125</v>
      </c>
      <c r="C272" s="20">
        <f>COUNTIFS(Data!$D:$D,C$268,Data!$AA:$AA,$B272)</f>
        <v>3</v>
      </c>
      <c r="D272" s="8">
        <f>COUNTIFS(Data!$D:$D,D$268,Data!$AA:$AA,$B272)</f>
        <v>3</v>
      </c>
      <c r="E272" s="8">
        <f>COUNTIFS(Data!$D:$D,E$268,Data!$AA:$AA,$B272)</f>
        <v>0</v>
      </c>
      <c r="F272" s="8">
        <f>COUNTIFS(Data!$D:$D,F$268,Data!$AA:$AA,$B272)</f>
        <v>2</v>
      </c>
      <c r="G272" s="26">
        <f>COUNTIFS(Data!$D:$D,G$268,Data!$AA:$AA,$B272)</f>
        <v>10</v>
      </c>
      <c r="H272" s="13">
        <f t="shared" si="11"/>
        <v>18</v>
      </c>
    </row>
    <row r="273" spans="1:8" ht="25" customHeight="1" x14ac:dyDescent="0.35">
      <c r="A273" s="16"/>
      <c r="B273" s="12" t="s">
        <v>115</v>
      </c>
      <c r="C273" s="20">
        <f>COUNTIFS(Data!$D:$D,C$268,Data!$AA:$AA,$B273)</f>
        <v>2</v>
      </c>
      <c r="D273" s="8">
        <f>COUNTIFS(Data!$D:$D,D$268,Data!$AA:$AA,$B273)</f>
        <v>0</v>
      </c>
      <c r="E273" s="8">
        <f>COUNTIFS(Data!$D:$D,E$268,Data!$AA:$AA,$B273)</f>
        <v>0</v>
      </c>
      <c r="F273" s="8">
        <f>COUNTIFS(Data!$D:$D,F$268,Data!$AA:$AA,$B273)</f>
        <v>5</v>
      </c>
      <c r="G273" s="26">
        <f>COUNTIFS(Data!$D:$D,G$268,Data!$AA:$AA,$B273)</f>
        <v>0</v>
      </c>
      <c r="H273" s="13">
        <f t="shared" si="11"/>
        <v>7</v>
      </c>
    </row>
    <row r="274" spans="1:8" ht="25" customHeight="1" x14ac:dyDescent="0.35">
      <c r="A274" s="16"/>
      <c r="B274" s="12" t="s">
        <v>70</v>
      </c>
      <c r="C274" s="20">
        <f>COUNTIFS(Data!$D:$D,C$268,Data!$AA:$AA,$B274)</f>
        <v>5</v>
      </c>
      <c r="D274" s="8">
        <f>COUNTIFS(Data!$D:$D,D$268,Data!$AA:$AA,$B274)</f>
        <v>2</v>
      </c>
      <c r="E274" s="8">
        <f>COUNTIFS(Data!$D:$D,E$268,Data!$AA:$AA,$B274)</f>
        <v>0</v>
      </c>
      <c r="F274" s="8">
        <f>COUNTIFS(Data!$D:$D,F$268,Data!$AA:$AA,$B274)</f>
        <v>0</v>
      </c>
      <c r="G274" s="26">
        <f>COUNTIFS(Data!$D:$D,G$268,Data!$AA:$AA,$B274)</f>
        <v>1</v>
      </c>
      <c r="H274" s="13">
        <f t="shared" si="11"/>
        <v>8</v>
      </c>
    </row>
    <row r="275" spans="1:8" ht="25" customHeight="1" x14ac:dyDescent="0.35">
      <c r="A275" s="16"/>
      <c r="B275" s="12" t="s">
        <v>101</v>
      </c>
      <c r="C275" s="20">
        <f>COUNTIFS(Data!$D:$D,C$268,Data!$AA:$AA,$B275)</f>
        <v>3</v>
      </c>
      <c r="D275" s="8">
        <f>COUNTIFS(Data!$D:$D,D$268,Data!$AA:$AA,$B275)</f>
        <v>0</v>
      </c>
      <c r="E275" s="8">
        <f>COUNTIFS(Data!$D:$D,E$268,Data!$AA:$AA,$B275)</f>
        <v>0</v>
      </c>
      <c r="F275" s="8">
        <f>COUNTIFS(Data!$D:$D,F$268,Data!$AA:$AA,$B275)</f>
        <v>2</v>
      </c>
      <c r="G275" s="26">
        <f>COUNTIFS(Data!$D:$D,G$268,Data!$AA:$AA,$B275)</f>
        <v>0</v>
      </c>
      <c r="H275" s="13">
        <f t="shared" si="11"/>
        <v>5</v>
      </c>
    </row>
    <row r="276" spans="1:8" ht="25" customHeight="1" thickBot="1" x14ac:dyDescent="0.4">
      <c r="A276" s="16"/>
      <c r="B276" s="28" t="s">
        <v>81</v>
      </c>
      <c r="C276" s="29">
        <f>COUNTIFS(Data!$D:$D,C$268,Data!$AA:$AA,$B276)</f>
        <v>3</v>
      </c>
      <c r="D276" s="9">
        <f>COUNTIFS(Data!$D:$D,D$268,Data!$AA:$AA,$B276)</f>
        <v>1</v>
      </c>
      <c r="E276" s="9">
        <f>COUNTIFS(Data!$D:$D,E$268,Data!$AA:$AA,$B276)</f>
        <v>0</v>
      </c>
      <c r="F276" s="9">
        <f>COUNTIFS(Data!$D:$D,F$268,Data!$AA:$AA,$B276)</f>
        <v>8</v>
      </c>
      <c r="G276" s="30">
        <f>COUNTIFS(Data!$D:$D,G$268,Data!$AA:$AA,$B276)</f>
        <v>3</v>
      </c>
      <c r="H276" s="31">
        <f t="shared" si="11"/>
        <v>15</v>
      </c>
    </row>
    <row r="277" spans="1:8" ht="25" customHeight="1" thickBot="1" x14ac:dyDescent="0.4">
      <c r="A277" s="16"/>
      <c r="B277" s="62" t="s">
        <v>774</v>
      </c>
      <c r="C277" s="61">
        <f>SUM(C269:C276)</f>
        <v>21</v>
      </c>
      <c r="D277" s="61">
        <f>SUM(D269:D276)</f>
        <v>7</v>
      </c>
      <c r="E277" s="61">
        <f>SUM(E269:E276)</f>
        <v>0</v>
      </c>
      <c r="F277" s="61">
        <f>SUM(F269:F276)</f>
        <v>20</v>
      </c>
      <c r="G277" s="61">
        <f>SUM(G269:G276)</f>
        <v>16</v>
      </c>
      <c r="H277" s="32">
        <f t="shared" si="11"/>
        <v>64</v>
      </c>
    </row>
    <row r="278" spans="1:8" ht="51.75" customHeight="1" thickBot="1" x14ac:dyDescent="0.4">
      <c r="A278" s="16"/>
      <c r="B278" s="98" t="s">
        <v>775</v>
      </c>
      <c r="C278" s="99"/>
      <c r="D278" s="99"/>
      <c r="E278" s="99"/>
      <c r="F278" s="99"/>
      <c r="G278" s="99"/>
      <c r="H278" s="100"/>
    </row>
    <row r="279" spans="1:8" ht="25" customHeight="1" thickBot="1" x14ac:dyDescent="0.4"/>
    <row r="280" spans="1:8" ht="25" customHeight="1" thickBot="1" x14ac:dyDescent="0.4">
      <c r="A280" s="15">
        <v>13</v>
      </c>
      <c r="B280" s="92" t="s">
        <v>805</v>
      </c>
      <c r="C280" s="93"/>
      <c r="D280" s="93"/>
      <c r="E280" s="93"/>
      <c r="F280" s="93"/>
      <c r="G280" s="93"/>
      <c r="H280" s="94"/>
    </row>
    <row r="281" spans="1:8" ht="25" customHeight="1" thickBot="1" x14ac:dyDescent="0.4">
      <c r="A281" s="15" t="s">
        <v>14</v>
      </c>
      <c r="B281" s="95" t="s">
        <v>788</v>
      </c>
      <c r="C281" s="96"/>
      <c r="D281" s="96"/>
      <c r="E281" s="96"/>
      <c r="F281" s="96"/>
      <c r="G281" s="96"/>
      <c r="H281" s="97"/>
    </row>
    <row r="282" spans="1:8" ht="25" customHeight="1" thickBot="1" x14ac:dyDescent="0.4">
      <c r="A282" s="16"/>
      <c r="B282" s="21"/>
      <c r="C282" s="10" t="s">
        <v>89</v>
      </c>
      <c r="D282" s="11" t="s">
        <v>76</v>
      </c>
      <c r="E282" s="11" t="s">
        <v>167</v>
      </c>
      <c r="F282" s="11" t="s">
        <v>59</v>
      </c>
      <c r="G282" s="37" t="s">
        <v>141</v>
      </c>
      <c r="H282" s="27" t="s">
        <v>774</v>
      </c>
    </row>
    <row r="283" spans="1:8" ht="25" customHeight="1" x14ac:dyDescent="0.35">
      <c r="A283" s="16"/>
      <c r="B283" s="12" t="s">
        <v>82</v>
      </c>
      <c r="C283" s="22">
        <f>COUNTIFS(Data!$D:$D,C$282,Data!$AE:$AE,$B283)</f>
        <v>11</v>
      </c>
      <c r="D283" s="23">
        <f>COUNTIFS(Data!$D:$D,D$282,Data!$AE:$AE,$B283)</f>
        <v>3</v>
      </c>
      <c r="E283" s="23">
        <f>COUNTIFS(Data!$D:$D,E$282,Data!$AE:$AE,$B283)</f>
        <v>0</v>
      </c>
      <c r="F283" s="23">
        <f>COUNTIFS(Data!$D:$D,F$282,Data!$AE:$AE,$B283)</f>
        <v>15</v>
      </c>
      <c r="G283" s="25">
        <f>COUNTIFS(Data!$D:$D,G$282,Data!$AE:$AE,$B283)</f>
        <v>0</v>
      </c>
      <c r="H283" s="13">
        <f>SUM(C283:G283)</f>
        <v>29</v>
      </c>
    </row>
    <row r="284" spans="1:8" ht="25" customHeight="1" x14ac:dyDescent="0.35">
      <c r="A284" s="16"/>
      <c r="B284" s="12" t="s">
        <v>102</v>
      </c>
      <c r="C284" s="20">
        <f>COUNTIFS(Data!$D:$D,C$282,Data!$AE:$AE,$B284)</f>
        <v>1</v>
      </c>
      <c r="D284" s="8">
        <f>COUNTIFS(Data!$D:$D,D$282,Data!$AE:$AE,$B284)</f>
        <v>0</v>
      </c>
      <c r="E284" s="8">
        <f>COUNTIFS(Data!$D:$D,E$282,Data!$AE:$AE,$B284)</f>
        <v>0</v>
      </c>
      <c r="F284" s="8">
        <f>COUNTIFS(Data!$D:$D,F$282,Data!$AE:$AE,$B284)</f>
        <v>1</v>
      </c>
      <c r="G284" s="26">
        <f>COUNTIFS(Data!$D:$D,G$282,Data!$AE:$AE,$B284)</f>
        <v>0</v>
      </c>
      <c r="H284" s="13">
        <f>SUM(C284:G284)</f>
        <v>2</v>
      </c>
    </row>
    <row r="285" spans="1:8" ht="25" customHeight="1" x14ac:dyDescent="0.35">
      <c r="A285" s="16"/>
      <c r="B285" s="12" t="s">
        <v>152</v>
      </c>
      <c r="C285" s="20">
        <f>COUNTIFS(Data!$D:$D,C$282,Data!$AE:$AE,$B285)</f>
        <v>0</v>
      </c>
      <c r="D285" s="8">
        <f>COUNTIFS(Data!$D:$D,D$282,Data!$AE:$AE,$B285)</f>
        <v>0</v>
      </c>
      <c r="E285" s="8">
        <f>COUNTIFS(Data!$D:$D,E$282,Data!$AE:$AE,$B285)</f>
        <v>0</v>
      </c>
      <c r="F285" s="8">
        <f>COUNTIFS(Data!$D:$D,F$282,Data!$AE:$AE,$B285)</f>
        <v>1</v>
      </c>
      <c r="G285" s="26">
        <f>COUNTIFS(Data!$D:$D,G$282,Data!$AE:$AE,$B285)</f>
        <v>0</v>
      </c>
      <c r="H285" s="13">
        <f>SUM(C285:G285)</f>
        <v>1</v>
      </c>
    </row>
    <row r="286" spans="1:8" ht="25" customHeight="1" thickBot="1" x14ac:dyDescent="0.4">
      <c r="A286" s="16"/>
      <c r="B286" s="28" t="s">
        <v>71</v>
      </c>
      <c r="C286" s="29">
        <f>COUNTIFS(Data!$D:$D,C$282,Data!$AE:$AE,$B286)</f>
        <v>9</v>
      </c>
      <c r="D286" s="9">
        <f>COUNTIFS(Data!$D:$D,D$282,Data!$AE:$AE,$B286)</f>
        <v>4</v>
      </c>
      <c r="E286" s="9">
        <f>COUNTIFS(Data!$D:$D,E$282,Data!$AE:$AE,$B286)</f>
        <v>0</v>
      </c>
      <c r="F286" s="9">
        <f>COUNTIFS(Data!$D:$D,F$282,Data!$AE:$AE,$B286)</f>
        <v>3</v>
      </c>
      <c r="G286" s="30">
        <f>COUNTIFS(Data!$D:$D,G$282,Data!$AE:$AE,$B286)</f>
        <v>16</v>
      </c>
      <c r="H286" s="31">
        <f>SUM(C286:G286)</f>
        <v>32</v>
      </c>
    </row>
    <row r="287" spans="1:8" ht="25" customHeight="1" thickBot="1" x14ac:dyDescent="0.4">
      <c r="A287" s="16"/>
      <c r="B287" s="62" t="s">
        <v>774</v>
      </c>
      <c r="C287" s="61">
        <f>SUM(C283:C286)</f>
        <v>21</v>
      </c>
      <c r="D287" s="61">
        <f>SUM(D283:D286)</f>
        <v>7</v>
      </c>
      <c r="E287" s="61">
        <f>SUM(E283:E286)</f>
        <v>0</v>
      </c>
      <c r="F287" s="61">
        <f>SUM(F283:F286)</f>
        <v>20</v>
      </c>
      <c r="G287" s="61">
        <f>SUM(G283:G286)</f>
        <v>16</v>
      </c>
      <c r="H287" s="32">
        <f>SUM(C287:G287)</f>
        <v>64</v>
      </c>
    </row>
    <row r="288" spans="1:8" ht="55.5" customHeight="1" thickBot="1" x14ac:dyDescent="0.4">
      <c r="A288" s="16"/>
      <c r="B288" s="98" t="s">
        <v>775</v>
      </c>
      <c r="C288" s="99"/>
      <c r="D288" s="99"/>
      <c r="E288" s="99"/>
      <c r="F288" s="99"/>
      <c r="G288" s="99"/>
      <c r="H288" s="100"/>
    </row>
    <row r="289" spans="1:6" ht="25" customHeight="1" thickBot="1" x14ac:dyDescent="0.4"/>
    <row r="290" spans="1:6" ht="25" customHeight="1" thickBot="1" x14ac:dyDescent="0.4">
      <c r="A290" s="15">
        <v>14</v>
      </c>
      <c r="B290" s="107" t="s">
        <v>805</v>
      </c>
      <c r="C290" s="108"/>
      <c r="D290" s="108"/>
      <c r="E290" s="108"/>
      <c r="F290" s="109"/>
    </row>
    <row r="291" spans="1:6" ht="25" customHeight="1" thickBot="1" x14ac:dyDescent="0.4">
      <c r="A291" s="15" t="s">
        <v>18</v>
      </c>
      <c r="B291" s="101" t="s">
        <v>789</v>
      </c>
      <c r="C291" s="102"/>
      <c r="D291" s="102"/>
      <c r="E291" s="102"/>
      <c r="F291" s="103"/>
    </row>
    <row r="292" spans="1:6" ht="35.25" customHeight="1" thickBot="1" x14ac:dyDescent="0.4">
      <c r="A292" s="16"/>
      <c r="B292" s="21"/>
      <c r="C292" s="78" t="s">
        <v>65</v>
      </c>
      <c r="D292" s="76" t="s">
        <v>78</v>
      </c>
      <c r="E292" s="76" t="s">
        <v>172</v>
      </c>
      <c r="F292" s="27" t="s">
        <v>774</v>
      </c>
    </row>
    <row r="293" spans="1:6" ht="25" customHeight="1" x14ac:dyDescent="0.35">
      <c r="A293" s="16"/>
      <c r="B293" s="66" t="s">
        <v>62</v>
      </c>
      <c r="C293" s="22">
        <f>COUNTIFS(Data!$N:$N,C$292,Data!$H:$H,$B293)</f>
        <v>9</v>
      </c>
      <c r="D293" s="22">
        <f>COUNTIFS(Data!$N:$N,D$292,Data!$H:$H,$B293)</f>
        <v>0</v>
      </c>
      <c r="E293" s="22">
        <f>COUNTIFS(Data!$N:$N,E$292,Data!$H:$H,$B293)</f>
        <v>0</v>
      </c>
      <c r="F293" s="13">
        <f t="shared" ref="F293:F305" si="12">SUM(C293:E293)</f>
        <v>9</v>
      </c>
    </row>
    <row r="294" spans="1:6" ht="25" customHeight="1" x14ac:dyDescent="0.35">
      <c r="A294" s="16"/>
      <c r="B294" s="66" t="s">
        <v>131</v>
      </c>
      <c r="C294" s="22">
        <f>COUNTIFS(Data!$N:$N,C$292,Data!$H:$H,$B294)</f>
        <v>8</v>
      </c>
      <c r="D294" s="22">
        <f>COUNTIFS(Data!$N:$N,D$292,Data!$H:$H,$B294)</f>
        <v>0</v>
      </c>
      <c r="E294" s="22">
        <f>COUNTIFS(Data!$N:$N,E$292,Data!$H:$H,$B294)</f>
        <v>0</v>
      </c>
      <c r="F294" s="13">
        <f t="shared" si="12"/>
        <v>8</v>
      </c>
    </row>
    <row r="295" spans="1:6" ht="25" customHeight="1" x14ac:dyDescent="0.35">
      <c r="A295" s="16"/>
      <c r="B295" s="66" t="s">
        <v>106</v>
      </c>
      <c r="C295" s="22">
        <f>COUNTIFS(Data!$N:$N,C$292,Data!$H:$H,$B295)</f>
        <v>2</v>
      </c>
      <c r="D295" s="22">
        <f>COUNTIFS(Data!$N:$N,D$292,Data!$H:$H,$B295)</f>
        <v>13</v>
      </c>
      <c r="E295" s="22">
        <f>COUNTIFS(Data!$N:$N,E$292,Data!$H:$H,$B295)</f>
        <v>0</v>
      </c>
      <c r="F295" s="13">
        <f t="shared" si="12"/>
        <v>15</v>
      </c>
    </row>
    <row r="296" spans="1:6" ht="25" customHeight="1" x14ac:dyDescent="0.35">
      <c r="A296" s="16"/>
      <c r="B296" s="66" t="s">
        <v>98</v>
      </c>
      <c r="C296" s="22">
        <f>COUNTIFS(Data!$N:$N,C$292,Data!$H:$H,$B296)</f>
        <v>16</v>
      </c>
      <c r="D296" s="22">
        <f>COUNTIFS(Data!$N:$N,D$292,Data!$H:$H,$B296)</f>
        <v>4</v>
      </c>
      <c r="E296" s="22">
        <f>COUNTIFS(Data!$N:$N,E$292,Data!$H:$H,$B296)</f>
        <v>0</v>
      </c>
      <c r="F296" s="13">
        <f t="shared" si="12"/>
        <v>20</v>
      </c>
    </row>
    <row r="297" spans="1:6" ht="25" customHeight="1" x14ac:dyDescent="0.35">
      <c r="A297" s="16"/>
      <c r="B297" s="66" t="s">
        <v>191</v>
      </c>
      <c r="C297" s="22">
        <f>COUNTIFS(Data!$N:$N,C$292,Data!$H:$H,$B297)</f>
        <v>0</v>
      </c>
      <c r="D297" s="22">
        <f>COUNTIFS(Data!$N:$N,D$292,Data!$H:$H,$B297)</f>
        <v>1</v>
      </c>
      <c r="E297" s="22">
        <f>COUNTIFS(Data!$N:$N,E$292,Data!$H:$H,$B297)</f>
        <v>0</v>
      </c>
      <c r="F297" s="13">
        <f t="shared" si="12"/>
        <v>1</v>
      </c>
    </row>
    <row r="298" spans="1:6" ht="25" customHeight="1" x14ac:dyDescent="0.35">
      <c r="A298" s="16"/>
      <c r="B298" s="66" t="s">
        <v>77</v>
      </c>
      <c r="C298" s="22">
        <f>COUNTIFS(Data!$N:$N,C$292,Data!$H:$H,$B298)</f>
        <v>1</v>
      </c>
      <c r="D298" s="22">
        <f>COUNTIFS(Data!$N:$N,D$292,Data!$H:$H,$B298)</f>
        <v>2</v>
      </c>
      <c r="E298" s="22">
        <f>COUNTIFS(Data!$N:$N,E$292,Data!$H:$H,$B298)</f>
        <v>0</v>
      </c>
      <c r="F298" s="13">
        <f t="shared" si="12"/>
        <v>3</v>
      </c>
    </row>
    <row r="299" spans="1:6" ht="25" customHeight="1" x14ac:dyDescent="0.35">
      <c r="A299" s="16"/>
      <c r="B299" s="66" t="s">
        <v>196</v>
      </c>
      <c r="C299" s="22">
        <f>COUNTIFS(Data!$N:$N,C$292,Data!$H:$H,$B299)</f>
        <v>0</v>
      </c>
      <c r="D299" s="22">
        <f>COUNTIFS(Data!$N:$N,D$292,Data!$H:$H,$B299)</f>
        <v>0</v>
      </c>
      <c r="E299" s="22">
        <f>COUNTIFS(Data!$N:$N,E$292,Data!$H:$H,$B299)</f>
        <v>0</v>
      </c>
      <c r="F299" s="13">
        <f t="shared" si="12"/>
        <v>0</v>
      </c>
    </row>
    <row r="300" spans="1:6" ht="25" customHeight="1" x14ac:dyDescent="0.35">
      <c r="A300" s="16"/>
      <c r="B300" s="66" t="s">
        <v>128</v>
      </c>
      <c r="C300" s="22">
        <f>COUNTIFS(Data!$N:$N,C$292,Data!$H:$H,$B300)</f>
        <v>5</v>
      </c>
      <c r="D300" s="22">
        <f>COUNTIFS(Data!$N:$N,D$292,Data!$H:$H,$B300)</f>
        <v>1</v>
      </c>
      <c r="E300" s="22">
        <f>COUNTIFS(Data!$N:$N,E$292,Data!$H:$H,$B300)</f>
        <v>0</v>
      </c>
      <c r="F300" s="13">
        <f t="shared" si="12"/>
        <v>6</v>
      </c>
    </row>
    <row r="301" spans="1:6" ht="25" customHeight="1" x14ac:dyDescent="0.35">
      <c r="A301" s="16"/>
      <c r="B301" s="66" t="s">
        <v>221</v>
      </c>
      <c r="C301" s="22">
        <f>COUNTIFS(Data!$N:$N,C$292,Data!$H:$H,$B301)</f>
        <v>0</v>
      </c>
      <c r="D301" s="22">
        <f>COUNTIFS(Data!$N:$N,D$292,Data!$H:$H,$B301)</f>
        <v>0</v>
      </c>
      <c r="E301" s="22">
        <f>COUNTIFS(Data!$N:$N,E$292,Data!$H:$H,$B301)</f>
        <v>0</v>
      </c>
      <c r="F301" s="13">
        <f t="shared" si="12"/>
        <v>0</v>
      </c>
    </row>
    <row r="302" spans="1:6" ht="25" customHeight="1" x14ac:dyDescent="0.35">
      <c r="A302" s="16"/>
      <c r="B302" s="66" t="s">
        <v>92</v>
      </c>
      <c r="C302" s="22">
        <f>COUNTIFS(Data!$N:$N,C$292,Data!$H:$H,$B302)</f>
        <v>0</v>
      </c>
      <c r="D302" s="22">
        <f>COUNTIFS(Data!$N:$N,D$292,Data!$H:$H,$B302)</f>
        <v>0</v>
      </c>
      <c r="E302" s="22">
        <f>COUNTIFS(Data!$N:$N,E$292,Data!$H:$H,$B302)</f>
        <v>0</v>
      </c>
      <c r="F302" s="13">
        <f t="shared" si="12"/>
        <v>0</v>
      </c>
    </row>
    <row r="303" spans="1:6" ht="25" customHeight="1" x14ac:dyDescent="0.35">
      <c r="A303" s="16"/>
      <c r="B303" s="66" t="s">
        <v>181</v>
      </c>
      <c r="C303" s="22">
        <f>COUNTIFS(Data!$N:$N,C$292,Data!$H:$H,$B303)</f>
        <v>1</v>
      </c>
      <c r="D303" s="22">
        <f>COUNTIFS(Data!$N:$N,D$292,Data!$H:$H,$B303)</f>
        <v>0</v>
      </c>
      <c r="E303" s="22">
        <f>COUNTIFS(Data!$N:$N,E$292,Data!$H:$H,$B303)</f>
        <v>0</v>
      </c>
      <c r="F303" s="13">
        <f t="shared" si="12"/>
        <v>1</v>
      </c>
    </row>
    <row r="304" spans="1:6" ht="25" customHeight="1" thickBot="1" x14ac:dyDescent="0.4">
      <c r="A304" s="16"/>
      <c r="B304" s="67" t="s">
        <v>138</v>
      </c>
      <c r="C304" s="22">
        <f>COUNTIFS(Data!$N:$N,C$292,Data!$H:$H,$B304)</f>
        <v>0</v>
      </c>
      <c r="D304" s="22">
        <f>COUNTIFS(Data!$N:$N,D$292,Data!$H:$H,$B304)</f>
        <v>1</v>
      </c>
      <c r="E304" s="22">
        <f>COUNTIFS(Data!$N:$N,E$292,Data!$H:$H,$B304)</f>
        <v>0</v>
      </c>
      <c r="F304" s="13">
        <f t="shared" si="12"/>
        <v>1</v>
      </c>
    </row>
    <row r="305" spans="1:8" ht="25" customHeight="1" thickBot="1" x14ac:dyDescent="0.4">
      <c r="A305" s="16"/>
      <c r="B305" s="64" t="s">
        <v>774</v>
      </c>
      <c r="C305" s="68">
        <f>SUM(C293:C304)</f>
        <v>42</v>
      </c>
      <c r="D305" s="61">
        <f>SUM(D293:D304)</f>
        <v>22</v>
      </c>
      <c r="E305" s="61">
        <f>SUM(E293:E304)</f>
        <v>0</v>
      </c>
      <c r="F305" s="32">
        <f t="shared" si="12"/>
        <v>64</v>
      </c>
    </row>
    <row r="306" spans="1:8" ht="40.5" customHeight="1" thickBot="1" x14ac:dyDescent="0.4">
      <c r="A306" s="16"/>
      <c r="B306" s="104" t="s">
        <v>775</v>
      </c>
      <c r="C306" s="105"/>
      <c r="D306" s="105"/>
      <c r="E306" s="105"/>
      <c r="F306" s="106"/>
    </row>
    <row r="307" spans="1:8" ht="25" customHeight="1" thickBot="1" x14ac:dyDescent="0.4"/>
    <row r="308" spans="1:8" ht="25" customHeight="1" thickBot="1" x14ac:dyDescent="0.4">
      <c r="A308" s="15">
        <v>15</v>
      </c>
      <c r="B308" s="107" t="s">
        <v>805</v>
      </c>
      <c r="C308" s="108"/>
      <c r="D308" s="108"/>
      <c r="E308" s="108"/>
      <c r="F308" s="108"/>
      <c r="G308" s="108"/>
      <c r="H308" s="109"/>
    </row>
    <row r="309" spans="1:8" ht="25" customHeight="1" thickBot="1" x14ac:dyDescent="0.4">
      <c r="A309" s="15" t="s">
        <v>18</v>
      </c>
      <c r="B309" s="110" t="s">
        <v>790</v>
      </c>
      <c r="C309" s="102"/>
      <c r="D309" s="102"/>
      <c r="E309" s="102"/>
      <c r="F309" s="102"/>
      <c r="G309" s="102"/>
      <c r="H309" s="103"/>
    </row>
    <row r="310" spans="1:8" ht="35.25" customHeight="1" thickBot="1" x14ac:dyDescent="0.4">
      <c r="A310" s="16"/>
      <c r="B310" s="21"/>
      <c r="C310" s="81" t="s">
        <v>66</v>
      </c>
      <c r="D310" s="82" t="s">
        <v>85</v>
      </c>
      <c r="E310" s="82" t="s">
        <v>114</v>
      </c>
      <c r="F310" s="82" t="s">
        <v>182</v>
      </c>
      <c r="G310" s="83" t="s">
        <v>79</v>
      </c>
      <c r="H310" s="84" t="s">
        <v>774</v>
      </c>
    </row>
    <row r="311" spans="1:8" ht="25" customHeight="1" x14ac:dyDescent="0.35">
      <c r="A311" s="16"/>
      <c r="B311" s="80" t="s">
        <v>62</v>
      </c>
      <c r="C311" s="22">
        <f>COUNTIFS(Data!$P:$P,C$310,Data!$H:$H,$B311)</f>
        <v>9</v>
      </c>
      <c r="D311" s="22">
        <f>COUNTIFS(Data!$P:$P,D$310,Data!$H:$H,$B311)</f>
        <v>0</v>
      </c>
      <c r="E311" s="22">
        <f>COUNTIFS(Data!$P:$P,E$310,Data!$H:$H,$B311)</f>
        <v>0</v>
      </c>
      <c r="F311" s="22">
        <f>COUNTIFS(Data!$P:$P,F$310,Data!$H:$H,$B311)</f>
        <v>0</v>
      </c>
      <c r="G311" s="22">
        <f>COUNTIFS(Data!$P:$P,G$310,Data!$H:$H,$B311)</f>
        <v>0</v>
      </c>
      <c r="H311" s="13">
        <f t="shared" ref="H311:H323" si="13">SUM(C311:G311)</f>
        <v>9</v>
      </c>
    </row>
    <row r="312" spans="1:8" ht="25" customHeight="1" x14ac:dyDescent="0.35">
      <c r="A312" s="16"/>
      <c r="B312" s="66" t="s">
        <v>131</v>
      </c>
      <c r="C312" s="22">
        <f>COUNTIFS(Data!$P:$P,C$310,Data!$H:$H,$B312)</f>
        <v>8</v>
      </c>
      <c r="D312" s="22">
        <f>COUNTIFS(Data!$P:$P,D$310,Data!$H:$H,$B312)</f>
        <v>0</v>
      </c>
      <c r="E312" s="22">
        <f>COUNTIFS(Data!$P:$P,E$310,Data!$H:$H,$B312)</f>
        <v>0</v>
      </c>
      <c r="F312" s="22">
        <f>COUNTIFS(Data!$P:$P,F$310,Data!$H:$H,$B312)</f>
        <v>0</v>
      </c>
      <c r="G312" s="22">
        <f>COUNTIFS(Data!$P:$P,G$310,Data!$H:$H,$B312)</f>
        <v>0</v>
      </c>
      <c r="H312" s="13">
        <f t="shared" si="13"/>
        <v>8</v>
      </c>
    </row>
    <row r="313" spans="1:8" ht="25" customHeight="1" x14ac:dyDescent="0.35">
      <c r="A313" s="16"/>
      <c r="B313" s="66" t="s">
        <v>106</v>
      </c>
      <c r="C313" s="22">
        <f>COUNTIFS(Data!$P:$P,C$310,Data!$H:$H,$B313)</f>
        <v>1</v>
      </c>
      <c r="D313" s="22">
        <f>COUNTIFS(Data!$P:$P,D$310,Data!$H:$H,$B313)</f>
        <v>4</v>
      </c>
      <c r="E313" s="22">
        <f>COUNTIFS(Data!$P:$P,E$310,Data!$H:$H,$B313)</f>
        <v>2</v>
      </c>
      <c r="F313" s="22">
        <f>COUNTIFS(Data!$P:$P,F$310,Data!$H:$H,$B313)</f>
        <v>0</v>
      </c>
      <c r="G313" s="22">
        <f>COUNTIFS(Data!$P:$P,G$310,Data!$H:$H,$B313)</f>
        <v>8</v>
      </c>
      <c r="H313" s="13">
        <f t="shared" si="13"/>
        <v>15</v>
      </c>
    </row>
    <row r="314" spans="1:8" ht="25" customHeight="1" x14ac:dyDescent="0.35">
      <c r="A314" s="16"/>
      <c r="B314" s="66" t="s">
        <v>98</v>
      </c>
      <c r="C314" s="22">
        <f>COUNTIFS(Data!$P:$P,C$310,Data!$H:$H,$B314)</f>
        <v>6</v>
      </c>
      <c r="D314" s="22">
        <f>COUNTIFS(Data!$P:$P,D$310,Data!$H:$H,$B314)</f>
        <v>6</v>
      </c>
      <c r="E314" s="22">
        <f>COUNTIFS(Data!$P:$P,E$310,Data!$H:$H,$B314)</f>
        <v>0</v>
      </c>
      <c r="F314" s="22">
        <f>COUNTIFS(Data!$P:$P,F$310,Data!$H:$H,$B314)</f>
        <v>0</v>
      </c>
      <c r="G314" s="22">
        <f>COUNTIFS(Data!$P:$P,G$310,Data!$H:$H,$B314)</f>
        <v>8</v>
      </c>
      <c r="H314" s="13">
        <f t="shared" si="13"/>
        <v>20</v>
      </c>
    </row>
    <row r="315" spans="1:8" ht="25" customHeight="1" x14ac:dyDescent="0.35">
      <c r="A315" s="16"/>
      <c r="B315" s="66" t="s">
        <v>191</v>
      </c>
      <c r="C315" s="22">
        <f>COUNTIFS(Data!$P:$P,C$310,Data!$H:$H,$B315)</f>
        <v>0</v>
      </c>
      <c r="D315" s="22">
        <f>COUNTIFS(Data!$P:$P,D$310,Data!$H:$H,$B315)</f>
        <v>0</v>
      </c>
      <c r="E315" s="22">
        <f>COUNTIFS(Data!$P:$P,E$310,Data!$H:$H,$B315)</f>
        <v>0</v>
      </c>
      <c r="F315" s="22">
        <f>COUNTIFS(Data!$P:$P,F$310,Data!$H:$H,$B315)</f>
        <v>0</v>
      </c>
      <c r="G315" s="22">
        <f>COUNTIFS(Data!$P:$P,G$310,Data!$H:$H,$B315)</f>
        <v>1</v>
      </c>
      <c r="H315" s="13">
        <f t="shared" si="13"/>
        <v>1</v>
      </c>
    </row>
    <row r="316" spans="1:8" ht="25" customHeight="1" x14ac:dyDescent="0.35">
      <c r="A316" s="16"/>
      <c r="B316" s="66" t="s">
        <v>77</v>
      </c>
      <c r="C316" s="22">
        <f>COUNTIFS(Data!$P:$P,C$310,Data!$H:$H,$B316)</f>
        <v>0</v>
      </c>
      <c r="D316" s="22">
        <f>COUNTIFS(Data!$P:$P,D$310,Data!$H:$H,$B316)</f>
        <v>2</v>
      </c>
      <c r="E316" s="22">
        <f>COUNTIFS(Data!$P:$P,E$310,Data!$H:$H,$B316)</f>
        <v>0</v>
      </c>
      <c r="F316" s="22">
        <f>COUNTIFS(Data!$P:$P,F$310,Data!$H:$H,$B316)</f>
        <v>0</v>
      </c>
      <c r="G316" s="22">
        <f>COUNTIFS(Data!$P:$P,G$310,Data!$H:$H,$B316)</f>
        <v>1</v>
      </c>
      <c r="H316" s="13">
        <f t="shared" si="13"/>
        <v>3</v>
      </c>
    </row>
    <row r="317" spans="1:8" ht="25" customHeight="1" x14ac:dyDescent="0.35">
      <c r="A317" s="16"/>
      <c r="B317" s="66" t="s">
        <v>196</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66" t="s">
        <v>128</v>
      </c>
      <c r="C318" s="22">
        <f>COUNTIFS(Data!$P:$P,C$310,Data!$H:$H,$B318)</f>
        <v>0</v>
      </c>
      <c r="D318" s="22">
        <f>COUNTIFS(Data!$P:$P,D$310,Data!$H:$H,$B318)</f>
        <v>0</v>
      </c>
      <c r="E318" s="22">
        <f>COUNTIFS(Data!$P:$P,E$310,Data!$H:$H,$B318)</f>
        <v>0</v>
      </c>
      <c r="F318" s="22">
        <f>COUNTIFS(Data!$P:$P,F$310,Data!$H:$H,$B318)</f>
        <v>0</v>
      </c>
      <c r="G318" s="22">
        <f>COUNTIFS(Data!$P:$P,G$310,Data!$H:$H,$B318)</f>
        <v>6</v>
      </c>
      <c r="H318" s="13">
        <f t="shared" si="13"/>
        <v>6</v>
      </c>
    </row>
    <row r="319" spans="1:8" ht="25" customHeight="1" x14ac:dyDescent="0.35">
      <c r="A319" s="16"/>
      <c r="B319" s="66" t="s">
        <v>221</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6" t="s">
        <v>92</v>
      </c>
      <c r="C320" s="22">
        <f>COUNTIFS(Data!$P:$P,C$310,Data!$H:$H,$B320)</f>
        <v>0</v>
      </c>
      <c r="D320" s="22">
        <f>COUNTIFS(Data!$P:$P,D$310,Data!$H:$H,$B320)</f>
        <v>0</v>
      </c>
      <c r="E320" s="22">
        <f>COUNTIFS(Data!$P:$P,E$310,Data!$H:$H,$B320)</f>
        <v>0</v>
      </c>
      <c r="F320" s="22">
        <f>COUNTIFS(Data!$P:$P,F$310,Data!$H:$H,$B320)</f>
        <v>0</v>
      </c>
      <c r="G320" s="22">
        <f>COUNTIFS(Data!$P:$P,G$310,Data!$H:$H,$B320)</f>
        <v>0</v>
      </c>
      <c r="H320" s="13">
        <f t="shared" si="13"/>
        <v>0</v>
      </c>
    </row>
    <row r="321" spans="1:8" ht="25" customHeight="1" x14ac:dyDescent="0.35">
      <c r="A321" s="16"/>
      <c r="B321" s="66" t="s">
        <v>181</v>
      </c>
      <c r="C321" s="22">
        <f>COUNTIFS(Data!$P:$P,C$310,Data!$H:$H,$B321)</f>
        <v>0</v>
      </c>
      <c r="D321" s="22">
        <f>COUNTIFS(Data!$P:$P,D$310,Data!$H:$H,$B321)</f>
        <v>0</v>
      </c>
      <c r="E321" s="22">
        <f>COUNTIFS(Data!$P:$P,E$310,Data!$H:$H,$B321)</f>
        <v>0</v>
      </c>
      <c r="F321" s="22">
        <f>COUNTIFS(Data!$P:$P,F$310,Data!$H:$H,$B321)</f>
        <v>0</v>
      </c>
      <c r="G321" s="22">
        <f>COUNTIFS(Data!$P:$P,G$310,Data!$H:$H,$B321)</f>
        <v>1</v>
      </c>
      <c r="H321" s="13">
        <f t="shared" si="13"/>
        <v>1</v>
      </c>
    </row>
    <row r="322" spans="1:8" ht="25" customHeight="1" thickBot="1" x14ac:dyDescent="0.4">
      <c r="A322" s="16"/>
      <c r="B322" s="67" t="s">
        <v>138</v>
      </c>
      <c r="C322" s="22">
        <f>COUNTIFS(Data!$P:$P,C$310,Data!$H:$H,$B322)</f>
        <v>0</v>
      </c>
      <c r="D322" s="22">
        <f>COUNTIFS(Data!$P:$P,D$310,Data!$H:$H,$B322)</f>
        <v>0</v>
      </c>
      <c r="E322" s="22">
        <f>COUNTIFS(Data!$P:$P,E$310,Data!$H:$H,$B322)</f>
        <v>0</v>
      </c>
      <c r="F322" s="22">
        <f>COUNTIFS(Data!$P:$P,F$310,Data!$H:$H,$B322)</f>
        <v>1</v>
      </c>
      <c r="G322" s="22">
        <f>COUNTIFS(Data!$P:$P,G$310,Data!$H:$H,$B322)</f>
        <v>0</v>
      </c>
      <c r="H322" s="31">
        <f t="shared" si="13"/>
        <v>1</v>
      </c>
    </row>
    <row r="323" spans="1:8" ht="25" customHeight="1" thickBot="1" x14ac:dyDescent="0.4">
      <c r="A323" s="16"/>
      <c r="B323" s="62" t="s">
        <v>774</v>
      </c>
      <c r="C323" s="61">
        <f t="shared" ref="C323:G323" si="14">SUM(C311:C322)</f>
        <v>24</v>
      </c>
      <c r="D323" s="61">
        <f t="shared" si="14"/>
        <v>12</v>
      </c>
      <c r="E323" s="61">
        <f t="shared" si="14"/>
        <v>2</v>
      </c>
      <c r="F323" s="61">
        <f t="shared" si="14"/>
        <v>1</v>
      </c>
      <c r="G323" s="61">
        <f t="shared" si="14"/>
        <v>25</v>
      </c>
      <c r="H323" s="32">
        <f t="shared" si="13"/>
        <v>64</v>
      </c>
    </row>
    <row r="324" spans="1:8" ht="50.25" customHeight="1" thickBot="1" x14ac:dyDescent="0.4">
      <c r="A324" s="16"/>
      <c r="B324" s="104" t="s">
        <v>775</v>
      </c>
      <c r="C324" s="105"/>
      <c r="D324" s="105"/>
      <c r="E324" s="105"/>
      <c r="F324" s="105"/>
      <c r="G324" s="105"/>
      <c r="H324" s="106"/>
    </row>
    <row r="325" spans="1:8" ht="25" customHeight="1" thickBot="1" x14ac:dyDescent="0.4"/>
    <row r="326" spans="1:8" ht="25" customHeight="1" thickBot="1" x14ac:dyDescent="0.4">
      <c r="A326" s="15">
        <v>16</v>
      </c>
      <c r="B326" s="107" t="s">
        <v>805</v>
      </c>
      <c r="C326" s="108"/>
      <c r="D326" s="108"/>
      <c r="E326" s="108"/>
      <c r="F326" s="108"/>
      <c r="G326" s="109"/>
    </row>
    <row r="327" spans="1:8" ht="25" customHeight="1" thickBot="1" x14ac:dyDescent="0.4">
      <c r="A327" s="15" t="s">
        <v>18</v>
      </c>
      <c r="B327" s="101" t="s">
        <v>791</v>
      </c>
      <c r="C327" s="112"/>
      <c r="D327" s="112"/>
      <c r="E327" s="112"/>
      <c r="F327" s="112"/>
      <c r="G327" s="103"/>
    </row>
    <row r="328" spans="1:8" ht="36.75" customHeight="1" thickBot="1" x14ac:dyDescent="0.4">
      <c r="A328" s="16"/>
      <c r="B328" s="21"/>
      <c r="C328" s="33" t="s">
        <v>67</v>
      </c>
      <c r="D328" s="34" t="s">
        <v>116</v>
      </c>
      <c r="E328" s="34" t="s">
        <v>130</v>
      </c>
      <c r="F328" s="32" t="s">
        <v>213</v>
      </c>
      <c r="G328" s="79" t="s">
        <v>774</v>
      </c>
    </row>
    <row r="329" spans="1:8" ht="25" customHeight="1" x14ac:dyDescent="0.35">
      <c r="A329" s="16"/>
      <c r="B329" s="80" t="s">
        <v>62</v>
      </c>
      <c r="C329" s="22">
        <f>COUNTIFS(Data!$T:$T,C$328,Data!$H:$H,$B329)</f>
        <v>8</v>
      </c>
      <c r="D329" s="22">
        <f>COUNTIFS(Data!$T:$T,D$328,Data!$H:$H,$B329)</f>
        <v>1</v>
      </c>
      <c r="E329" s="22">
        <f>COUNTIFS(Data!$T:$T,E$328,Data!$H:$H,$B329)</f>
        <v>0</v>
      </c>
      <c r="F329" s="22">
        <f>COUNTIFS(Data!$T:$T,F$328,Data!$H:$H,$B329)</f>
        <v>0</v>
      </c>
      <c r="G329" s="13">
        <f t="shared" ref="G329:G341" si="15">SUM(C329:F329)</f>
        <v>9</v>
      </c>
    </row>
    <row r="330" spans="1:8" ht="25" customHeight="1" x14ac:dyDescent="0.35">
      <c r="A330" s="16"/>
      <c r="B330" s="66" t="s">
        <v>131</v>
      </c>
      <c r="C330" s="22">
        <f>COUNTIFS(Data!$T:$T,C$328,Data!$H:$H,$B330)</f>
        <v>8</v>
      </c>
      <c r="D330" s="22">
        <f>COUNTIFS(Data!$T:$T,D$328,Data!$H:$H,$B330)</f>
        <v>0</v>
      </c>
      <c r="E330" s="22">
        <f>COUNTIFS(Data!$T:$T,E$328,Data!$H:$H,$B330)</f>
        <v>0</v>
      </c>
      <c r="F330" s="22">
        <f>COUNTIFS(Data!$T:$T,F$328,Data!$H:$H,$B330)</f>
        <v>0</v>
      </c>
      <c r="G330" s="13">
        <f t="shared" si="15"/>
        <v>8</v>
      </c>
    </row>
    <row r="331" spans="1:8" ht="25" customHeight="1" x14ac:dyDescent="0.35">
      <c r="A331" s="16"/>
      <c r="B331" s="66" t="s">
        <v>106</v>
      </c>
      <c r="C331" s="22">
        <f>COUNTIFS(Data!$T:$T,C$328,Data!$H:$H,$B331)</f>
        <v>14</v>
      </c>
      <c r="D331" s="22">
        <f>COUNTIFS(Data!$T:$T,D$328,Data!$H:$H,$B331)</f>
        <v>1</v>
      </c>
      <c r="E331" s="22">
        <f>COUNTIFS(Data!$T:$T,E$328,Data!$H:$H,$B331)</f>
        <v>0</v>
      </c>
      <c r="F331" s="22">
        <f>COUNTIFS(Data!$T:$T,F$328,Data!$H:$H,$B331)</f>
        <v>0</v>
      </c>
      <c r="G331" s="13">
        <f t="shared" si="15"/>
        <v>15</v>
      </c>
    </row>
    <row r="332" spans="1:8" ht="25" customHeight="1" x14ac:dyDescent="0.35">
      <c r="A332" s="16"/>
      <c r="B332" s="66" t="s">
        <v>98</v>
      </c>
      <c r="C332" s="22">
        <f>COUNTIFS(Data!$T:$T,C$328,Data!$H:$H,$B332)</f>
        <v>20</v>
      </c>
      <c r="D332" s="22">
        <f>COUNTIFS(Data!$T:$T,D$328,Data!$H:$H,$B332)</f>
        <v>0</v>
      </c>
      <c r="E332" s="22">
        <f>COUNTIFS(Data!$T:$T,E$328,Data!$H:$H,$B332)</f>
        <v>0</v>
      </c>
      <c r="F332" s="22">
        <f>COUNTIFS(Data!$T:$T,F$328,Data!$H:$H,$B332)</f>
        <v>0</v>
      </c>
      <c r="G332" s="13">
        <f t="shared" si="15"/>
        <v>20</v>
      </c>
    </row>
    <row r="333" spans="1:8" ht="25" customHeight="1" x14ac:dyDescent="0.35">
      <c r="A333" s="16"/>
      <c r="B333" s="66" t="s">
        <v>191</v>
      </c>
      <c r="C333" s="22">
        <f>COUNTIFS(Data!$T:$T,C$328,Data!$H:$H,$B333)</f>
        <v>1</v>
      </c>
      <c r="D333" s="22">
        <f>COUNTIFS(Data!$T:$T,D$328,Data!$H:$H,$B333)</f>
        <v>0</v>
      </c>
      <c r="E333" s="22">
        <f>COUNTIFS(Data!$T:$T,E$328,Data!$H:$H,$B333)</f>
        <v>0</v>
      </c>
      <c r="F333" s="22">
        <f>COUNTIFS(Data!$T:$T,F$328,Data!$H:$H,$B333)</f>
        <v>0</v>
      </c>
      <c r="G333" s="13">
        <f t="shared" si="15"/>
        <v>1</v>
      </c>
    </row>
    <row r="334" spans="1:8" ht="25" customHeight="1" x14ac:dyDescent="0.35">
      <c r="A334" s="16"/>
      <c r="B334" s="66" t="s">
        <v>77</v>
      </c>
      <c r="C334" s="22">
        <f>COUNTIFS(Data!$T:$T,C$328,Data!$H:$H,$B334)</f>
        <v>3</v>
      </c>
      <c r="D334" s="22">
        <f>COUNTIFS(Data!$T:$T,D$328,Data!$H:$H,$B334)</f>
        <v>0</v>
      </c>
      <c r="E334" s="22">
        <f>COUNTIFS(Data!$T:$T,E$328,Data!$H:$H,$B334)</f>
        <v>0</v>
      </c>
      <c r="F334" s="22">
        <f>COUNTIFS(Data!$T:$T,F$328,Data!$H:$H,$B334)</f>
        <v>0</v>
      </c>
      <c r="G334" s="13">
        <f t="shared" si="15"/>
        <v>3</v>
      </c>
    </row>
    <row r="335" spans="1:8" ht="25" customHeight="1" x14ac:dyDescent="0.35">
      <c r="A335" s="16"/>
      <c r="B335" s="66" t="s">
        <v>196</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66" t="s">
        <v>128</v>
      </c>
      <c r="C336" s="22">
        <f>COUNTIFS(Data!$T:$T,C$328,Data!$H:$H,$B336)</f>
        <v>6</v>
      </c>
      <c r="D336" s="22">
        <f>COUNTIFS(Data!$T:$T,D$328,Data!$H:$H,$B336)</f>
        <v>0</v>
      </c>
      <c r="E336" s="22">
        <f>COUNTIFS(Data!$T:$T,E$328,Data!$H:$H,$B336)</f>
        <v>0</v>
      </c>
      <c r="F336" s="22">
        <f>COUNTIFS(Data!$T:$T,F$328,Data!$H:$H,$B336)</f>
        <v>0</v>
      </c>
      <c r="G336" s="13">
        <f t="shared" si="15"/>
        <v>6</v>
      </c>
    </row>
    <row r="337" spans="1:11" ht="25" customHeight="1" x14ac:dyDescent="0.35">
      <c r="A337" s="16"/>
      <c r="B337" s="66" t="s">
        <v>221</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6" t="s">
        <v>92</v>
      </c>
      <c r="C338" s="22">
        <f>COUNTIFS(Data!$T:$T,C$328,Data!$H:$H,$B338)</f>
        <v>0</v>
      </c>
      <c r="D338" s="22">
        <f>COUNTIFS(Data!$T:$T,D$328,Data!$H:$H,$B338)</f>
        <v>0</v>
      </c>
      <c r="E338" s="22">
        <f>COUNTIFS(Data!$T:$T,E$328,Data!$H:$H,$B338)</f>
        <v>0</v>
      </c>
      <c r="F338" s="22">
        <f>COUNTIFS(Data!$T:$T,F$328,Data!$H:$H,$B338)</f>
        <v>0</v>
      </c>
      <c r="G338" s="13">
        <f t="shared" si="15"/>
        <v>0</v>
      </c>
    </row>
    <row r="339" spans="1:11" ht="25" customHeight="1" x14ac:dyDescent="0.35">
      <c r="A339" s="16"/>
      <c r="B339" s="66" t="s">
        <v>181</v>
      </c>
      <c r="C339" s="22">
        <f>COUNTIFS(Data!$T:$T,C$328,Data!$H:$H,$B339)</f>
        <v>1</v>
      </c>
      <c r="D339" s="22">
        <f>COUNTIFS(Data!$T:$T,D$328,Data!$H:$H,$B339)</f>
        <v>0</v>
      </c>
      <c r="E339" s="22">
        <f>COUNTIFS(Data!$T:$T,E$328,Data!$H:$H,$B339)</f>
        <v>0</v>
      </c>
      <c r="F339" s="22">
        <f>COUNTIFS(Data!$T:$T,F$328,Data!$H:$H,$B339)</f>
        <v>0</v>
      </c>
      <c r="G339" s="13">
        <f t="shared" si="15"/>
        <v>1</v>
      </c>
    </row>
    <row r="340" spans="1:11" ht="25" customHeight="1" thickBot="1" x14ac:dyDescent="0.4">
      <c r="A340" s="16"/>
      <c r="B340" s="67" t="s">
        <v>138</v>
      </c>
      <c r="C340" s="22">
        <f>COUNTIFS(Data!$T:$T,C$328,Data!$H:$H,$B340)</f>
        <v>1</v>
      </c>
      <c r="D340" s="22">
        <f>COUNTIFS(Data!$T:$T,D$328,Data!$H:$H,$B340)</f>
        <v>0</v>
      </c>
      <c r="E340" s="22">
        <f>COUNTIFS(Data!$T:$T,E$328,Data!$H:$H,$B340)</f>
        <v>0</v>
      </c>
      <c r="F340" s="22">
        <f>COUNTIFS(Data!$T:$T,F$328,Data!$H:$H,$B340)</f>
        <v>0</v>
      </c>
      <c r="G340" s="31">
        <f t="shared" si="15"/>
        <v>1</v>
      </c>
    </row>
    <row r="341" spans="1:11" ht="25" customHeight="1" thickBot="1" x14ac:dyDescent="0.4">
      <c r="A341" s="16"/>
      <c r="B341" s="62" t="s">
        <v>774</v>
      </c>
      <c r="C341" s="61">
        <f>SUM(C329:C340)</f>
        <v>62</v>
      </c>
      <c r="D341" s="61">
        <f>SUM(D329:D340)</f>
        <v>2</v>
      </c>
      <c r="E341" s="61">
        <f>SUM(E329:E340)</f>
        <v>0</v>
      </c>
      <c r="F341" s="61">
        <f>SUM(F329:F340)</f>
        <v>0</v>
      </c>
      <c r="G341" s="32">
        <f t="shared" si="15"/>
        <v>64</v>
      </c>
    </row>
    <row r="342" spans="1:11" ht="40.5" customHeight="1" thickBot="1" x14ac:dyDescent="0.4">
      <c r="A342" s="16"/>
      <c r="B342" s="104" t="s">
        <v>775</v>
      </c>
      <c r="C342" s="105"/>
      <c r="D342" s="105"/>
      <c r="E342" s="105"/>
      <c r="F342" s="105"/>
      <c r="G342" s="106"/>
    </row>
    <row r="343" spans="1:11" ht="25" customHeight="1" thickBot="1" x14ac:dyDescent="0.4"/>
    <row r="344" spans="1:11" ht="25" customHeight="1" thickBot="1" x14ac:dyDescent="0.4">
      <c r="A344" s="15">
        <v>17</v>
      </c>
      <c r="B344" s="107" t="s">
        <v>805</v>
      </c>
      <c r="C344" s="108"/>
      <c r="D344" s="108"/>
      <c r="E344" s="108"/>
      <c r="F344" s="108"/>
      <c r="G344" s="108"/>
      <c r="H344" s="108"/>
      <c r="I344" s="108"/>
      <c r="J344" s="108"/>
      <c r="K344" s="113"/>
    </row>
    <row r="345" spans="1:11" ht="25" customHeight="1" thickBot="1" x14ac:dyDescent="0.4">
      <c r="A345" s="15" t="s">
        <v>18</v>
      </c>
      <c r="B345" s="110" t="s">
        <v>792</v>
      </c>
      <c r="C345" s="102"/>
      <c r="D345" s="102"/>
      <c r="E345" s="102"/>
      <c r="F345" s="102"/>
      <c r="G345" s="102"/>
      <c r="H345" s="102"/>
      <c r="I345" s="102"/>
      <c r="J345" s="102"/>
      <c r="K345" s="114"/>
    </row>
    <row r="346" spans="1:11" ht="34.5" customHeight="1" thickBot="1" x14ac:dyDescent="0.4">
      <c r="A346" s="16"/>
      <c r="B346" s="21"/>
      <c r="C346" s="12" t="s">
        <v>95</v>
      </c>
      <c r="D346" s="12" t="s">
        <v>91</v>
      </c>
      <c r="E346" s="12" t="s">
        <v>99</v>
      </c>
      <c r="F346" s="12" t="s">
        <v>125</v>
      </c>
      <c r="G346" s="12" t="s">
        <v>115</v>
      </c>
      <c r="H346" s="12" t="s">
        <v>70</v>
      </c>
      <c r="I346" s="12" t="s">
        <v>101</v>
      </c>
      <c r="J346" s="72" t="s">
        <v>81</v>
      </c>
      <c r="K346" s="27" t="s">
        <v>774</v>
      </c>
    </row>
    <row r="347" spans="1:11" ht="25" customHeight="1" x14ac:dyDescent="0.35">
      <c r="A347" s="16"/>
      <c r="B347" s="65" t="s">
        <v>62</v>
      </c>
      <c r="C347" s="22">
        <f>COUNTIFS(Data!$AA:$AA,C$346,Data!$H:$H,$B347)</f>
        <v>2</v>
      </c>
      <c r="D347" s="22">
        <f>COUNTIFS(Data!$AA:$AA,D$346,Data!$H:$H,$B347)</f>
        <v>2</v>
      </c>
      <c r="E347" s="22">
        <f>COUNTIFS(Data!$AA:$AA,E$346,Data!$H:$H,$B347)</f>
        <v>1</v>
      </c>
      <c r="F347" s="22">
        <f>COUNTIFS(Data!$AA:$AA,F$346,Data!$H:$H,$B347)</f>
        <v>2</v>
      </c>
      <c r="G347" s="22">
        <f>COUNTIFS(Data!$AA:$AA,G$346,Data!$H:$H,$B347)</f>
        <v>0</v>
      </c>
      <c r="H347" s="22">
        <f>COUNTIFS(Data!$AA:$AA,H$346,Data!$H:$H,$B347)</f>
        <v>1</v>
      </c>
      <c r="I347" s="22">
        <f>COUNTIFS(Data!$AA:$AA,I$346,Data!$H:$H,$B347)</f>
        <v>0</v>
      </c>
      <c r="J347" s="71">
        <f>COUNTIFS(Data!$AA:$AA,J$346,Data!$H:$H,$B347)</f>
        <v>1</v>
      </c>
      <c r="K347" s="13">
        <f t="shared" ref="K347:K359" si="16">SUM(C347:J347)</f>
        <v>9</v>
      </c>
    </row>
    <row r="348" spans="1:11" ht="25" customHeight="1" x14ac:dyDescent="0.35">
      <c r="A348" s="16"/>
      <c r="B348" s="66" t="s">
        <v>131</v>
      </c>
      <c r="C348" s="22">
        <f>COUNTIFS(Data!$AA:$AA,C$346,Data!$H:$H,$B348)</f>
        <v>2</v>
      </c>
      <c r="D348" s="22">
        <f>COUNTIFS(Data!$AA:$AA,D$346,Data!$H:$H,$B348)</f>
        <v>0</v>
      </c>
      <c r="E348" s="22">
        <f>COUNTIFS(Data!$AA:$AA,E$346,Data!$H:$H,$B348)</f>
        <v>0</v>
      </c>
      <c r="F348" s="22">
        <f>COUNTIFS(Data!$AA:$AA,F$346,Data!$H:$H,$B348)</f>
        <v>0</v>
      </c>
      <c r="G348" s="22">
        <f>COUNTIFS(Data!$AA:$AA,G$346,Data!$H:$H,$B348)</f>
        <v>0</v>
      </c>
      <c r="H348" s="22">
        <f>COUNTIFS(Data!$AA:$AA,H$346,Data!$H:$H,$B348)</f>
        <v>4</v>
      </c>
      <c r="I348" s="22">
        <f>COUNTIFS(Data!$AA:$AA,I$346,Data!$H:$H,$B348)</f>
        <v>0</v>
      </c>
      <c r="J348" s="71">
        <f>COUNTIFS(Data!$AA:$AA,J$346,Data!$H:$H,$B348)</f>
        <v>2</v>
      </c>
      <c r="K348" s="13">
        <f t="shared" si="16"/>
        <v>8</v>
      </c>
    </row>
    <row r="349" spans="1:11" ht="25" customHeight="1" x14ac:dyDescent="0.35">
      <c r="A349" s="16"/>
      <c r="B349" s="66" t="s">
        <v>106</v>
      </c>
      <c r="C349" s="22">
        <f>COUNTIFS(Data!$AA:$AA,C$346,Data!$H:$H,$B349)</f>
        <v>0</v>
      </c>
      <c r="D349" s="22">
        <f>COUNTIFS(Data!$AA:$AA,D$346,Data!$H:$H,$B349)</f>
        <v>0</v>
      </c>
      <c r="E349" s="22">
        <f>COUNTIFS(Data!$AA:$AA,E$346,Data!$H:$H,$B349)</f>
        <v>0</v>
      </c>
      <c r="F349" s="22">
        <f>COUNTIFS(Data!$AA:$AA,F$346,Data!$H:$H,$B349)</f>
        <v>0</v>
      </c>
      <c r="G349" s="22">
        <f>COUNTIFS(Data!$AA:$AA,G$346,Data!$H:$H,$B349)</f>
        <v>7</v>
      </c>
      <c r="H349" s="22">
        <f>COUNTIFS(Data!$AA:$AA,H$346,Data!$H:$H,$B349)</f>
        <v>0</v>
      </c>
      <c r="I349" s="22">
        <f>COUNTIFS(Data!$AA:$AA,I$346,Data!$H:$H,$B349)</f>
        <v>3</v>
      </c>
      <c r="J349" s="71">
        <f>COUNTIFS(Data!$AA:$AA,J$346,Data!$H:$H,$B349)</f>
        <v>5</v>
      </c>
      <c r="K349" s="13">
        <f t="shared" si="16"/>
        <v>15</v>
      </c>
    </row>
    <row r="350" spans="1:11" ht="25" customHeight="1" x14ac:dyDescent="0.35">
      <c r="A350" s="16"/>
      <c r="B350" s="66" t="s">
        <v>98</v>
      </c>
      <c r="C350" s="22">
        <f>COUNTIFS(Data!$AA:$AA,C$346,Data!$H:$H,$B350)</f>
        <v>1</v>
      </c>
      <c r="D350" s="22">
        <f>COUNTIFS(Data!$AA:$AA,D$346,Data!$H:$H,$B350)</f>
        <v>0</v>
      </c>
      <c r="E350" s="22">
        <f>COUNTIFS(Data!$AA:$AA,E$346,Data!$H:$H,$B350)</f>
        <v>3</v>
      </c>
      <c r="F350" s="22">
        <f>COUNTIFS(Data!$AA:$AA,F$346,Data!$H:$H,$B350)</f>
        <v>16</v>
      </c>
      <c r="G350" s="22">
        <f>COUNTIFS(Data!$AA:$AA,G$346,Data!$H:$H,$B350)</f>
        <v>0</v>
      </c>
      <c r="H350" s="22">
        <f>COUNTIFS(Data!$AA:$AA,H$346,Data!$H:$H,$B350)</f>
        <v>0</v>
      </c>
      <c r="I350" s="22">
        <f>COUNTIFS(Data!$AA:$AA,I$346,Data!$H:$H,$B350)</f>
        <v>0</v>
      </c>
      <c r="J350" s="71">
        <f>COUNTIFS(Data!$AA:$AA,J$346,Data!$H:$H,$B350)</f>
        <v>0</v>
      </c>
      <c r="K350" s="13">
        <f t="shared" si="16"/>
        <v>20</v>
      </c>
    </row>
    <row r="351" spans="1:11" ht="25" customHeight="1" x14ac:dyDescent="0.35">
      <c r="A351" s="16"/>
      <c r="B351" s="66" t="s">
        <v>191</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1</v>
      </c>
      <c r="I351" s="22">
        <f>COUNTIFS(Data!$AA:$AA,I$346,Data!$H:$H,$B351)</f>
        <v>0</v>
      </c>
      <c r="J351" s="71">
        <f>COUNTIFS(Data!$AA:$AA,J$346,Data!$H:$H,$B351)</f>
        <v>0</v>
      </c>
      <c r="K351" s="13">
        <f t="shared" si="16"/>
        <v>1</v>
      </c>
    </row>
    <row r="352" spans="1:11" ht="25" customHeight="1" x14ac:dyDescent="0.35">
      <c r="A352" s="16"/>
      <c r="B352" s="66" t="s">
        <v>77</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2</v>
      </c>
      <c r="I352" s="22">
        <f>COUNTIFS(Data!$AA:$AA,I$346,Data!$H:$H,$B352)</f>
        <v>1</v>
      </c>
      <c r="J352" s="71">
        <f>COUNTIFS(Data!$AA:$AA,J$346,Data!$H:$H,$B352)</f>
        <v>0</v>
      </c>
      <c r="K352" s="13">
        <f t="shared" si="16"/>
        <v>3</v>
      </c>
    </row>
    <row r="353" spans="1:11" ht="25" customHeight="1" x14ac:dyDescent="0.35">
      <c r="A353" s="16"/>
      <c r="B353" s="66" t="s">
        <v>196</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71">
        <f>COUNTIFS(Data!$AA:$AA,J$346,Data!$H:$H,$B353)</f>
        <v>0</v>
      </c>
      <c r="K353" s="13">
        <f t="shared" si="16"/>
        <v>0</v>
      </c>
    </row>
    <row r="354" spans="1:11" ht="25" customHeight="1" x14ac:dyDescent="0.35">
      <c r="A354" s="16"/>
      <c r="B354" s="66" t="s">
        <v>128</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0</v>
      </c>
      <c r="I354" s="22">
        <f>COUNTIFS(Data!$AA:$AA,I$346,Data!$H:$H,$B354)</f>
        <v>1</v>
      </c>
      <c r="J354" s="71">
        <f>COUNTIFS(Data!$AA:$AA,J$346,Data!$H:$H,$B354)</f>
        <v>5</v>
      </c>
      <c r="K354" s="13">
        <f t="shared" si="16"/>
        <v>6</v>
      </c>
    </row>
    <row r="355" spans="1:11" ht="25" customHeight="1" x14ac:dyDescent="0.35">
      <c r="A355" s="16"/>
      <c r="B355" s="66" t="s">
        <v>221</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1">
        <f>COUNTIFS(Data!$AA:$AA,J$346,Data!$H:$H,$B355)</f>
        <v>0</v>
      </c>
      <c r="K355" s="13">
        <f t="shared" si="16"/>
        <v>0</v>
      </c>
    </row>
    <row r="356" spans="1:11" ht="25" customHeight="1" x14ac:dyDescent="0.35">
      <c r="A356" s="16"/>
      <c r="B356" s="66" t="s">
        <v>92</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0</v>
      </c>
      <c r="I356" s="22">
        <f>COUNTIFS(Data!$AA:$AA,I$346,Data!$H:$H,$B356)</f>
        <v>0</v>
      </c>
      <c r="J356" s="71">
        <f>COUNTIFS(Data!$AA:$AA,J$346,Data!$H:$H,$B356)</f>
        <v>0</v>
      </c>
      <c r="K356" s="13">
        <f t="shared" si="16"/>
        <v>0</v>
      </c>
    </row>
    <row r="357" spans="1:11" ht="25" customHeight="1" x14ac:dyDescent="0.35">
      <c r="A357" s="16"/>
      <c r="B357" s="66" t="s">
        <v>181</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1">
        <f>COUNTIFS(Data!$AA:$AA,J$346,Data!$H:$H,$B357)</f>
        <v>1</v>
      </c>
      <c r="K357" s="13">
        <f t="shared" si="16"/>
        <v>1</v>
      </c>
    </row>
    <row r="358" spans="1:11" ht="25" customHeight="1" thickBot="1" x14ac:dyDescent="0.4">
      <c r="A358" s="16"/>
      <c r="B358" s="69" t="s">
        <v>138</v>
      </c>
      <c r="C358" s="70">
        <f>COUNTIFS(Data!$AA:$AA,C$346,Data!$H:$H,$B358)</f>
        <v>0</v>
      </c>
      <c r="D358" s="70">
        <f>COUNTIFS(Data!$AA:$AA,D$346,Data!$H:$H,$B358)</f>
        <v>0</v>
      </c>
      <c r="E358" s="70">
        <f>COUNTIFS(Data!$AA:$AA,E$346,Data!$H:$H,$B358)</f>
        <v>0</v>
      </c>
      <c r="F358" s="70">
        <f>COUNTIFS(Data!$AA:$AA,F$346,Data!$H:$H,$B358)</f>
        <v>0</v>
      </c>
      <c r="G358" s="70">
        <f>COUNTIFS(Data!$AA:$AA,G$346,Data!$H:$H,$B358)</f>
        <v>0</v>
      </c>
      <c r="H358" s="70">
        <f>COUNTIFS(Data!$AA:$AA,H$346,Data!$H:$H,$B358)</f>
        <v>0</v>
      </c>
      <c r="I358" s="70">
        <f>COUNTIFS(Data!$AA:$AA,I$346,Data!$H:$H,$B358)</f>
        <v>0</v>
      </c>
      <c r="J358" s="74">
        <f>COUNTIFS(Data!$AA:$AA,J$346,Data!$H:$H,$B358)</f>
        <v>1</v>
      </c>
      <c r="K358" s="31">
        <f t="shared" si="16"/>
        <v>1</v>
      </c>
    </row>
    <row r="359" spans="1:11" ht="25" customHeight="1" thickBot="1" x14ac:dyDescent="0.4">
      <c r="A359" s="16"/>
      <c r="B359" s="75" t="s">
        <v>774</v>
      </c>
      <c r="C359" s="61">
        <f t="shared" ref="C359:J359" si="17">SUM(C347:C358)</f>
        <v>5</v>
      </c>
      <c r="D359" s="61">
        <f t="shared" si="17"/>
        <v>2</v>
      </c>
      <c r="E359" s="61">
        <f t="shared" si="17"/>
        <v>4</v>
      </c>
      <c r="F359" s="61">
        <f t="shared" si="17"/>
        <v>18</v>
      </c>
      <c r="G359" s="61">
        <f t="shared" si="17"/>
        <v>7</v>
      </c>
      <c r="H359" s="61">
        <f t="shared" si="17"/>
        <v>8</v>
      </c>
      <c r="I359" s="61">
        <f t="shared" si="17"/>
        <v>5</v>
      </c>
      <c r="J359" s="73">
        <f t="shared" si="17"/>
        <v>15</v>
      </c>
      <c r="K359" s="76">
        <f t="shared" si="16"/>
        <v>64</v>
      </c>
    </row>
    <row r="360" spans="1:11" ht="25" customHeight="1" thickBot="1" x14ac:dyDescent="0.4">
      <c r="A360" s="16"/>
      <c r="B360" s="104" t="s">
        <v>775</v>
      </c>
      <c r="C360" s="105"/>
      <c r="D360" s="105"/>
      <c r="E360" s="105"/>
      <c r="F360" s="105"/>
      <c r="G360" s="105"/>
      <c r="H360" s="105"/>
      <c r="I360" s="105"/>
      <c r="J360" s="105"/>
      <c r="K360" s="115"/>
    </row>
    <row r="361" spans="1:11" ht="25" customHeight="1" thickBot="1" x14ac:dyDescent="0.4"/>
    <row r="362" spans="1:11" ht="25" customHeight="1" thickBot="1" x14ac:dyDescent="0.4">
      <c r="A362" s="15">
        <v>18</v>
      </c>
      <c r="B362" s="107" t="s">
        <v>805</v>
      </c>
      <c r="C362" s="108"/>
      <c r="D362" s="108"/>
      <c r="E362" s="108"/>
      <c r="F362" s="108"/>
      <c r="G362" s="109"/>
    </row>
    <row r="363" spans="1:11" ht="25" customHeight="1" thickBot="1" x14ac:dyDescent="0.4">
      <c r="A363" s="15" t="s">
        <v>18</v>
      </c>
      <c r="B363" s="101" t="s">
        <v>793</v>
      </c>
      <c r="C363" s="112"/>
      <c r="D363" s="112"/>
      <c r="E363" s="112"/>
      <c r="F363" s="112"/>
      <c r="G363" s="103"/>
    </row>
    <row r="364" spans="1:11" ht="33" customHeight="1" thickBot="1" x14ac:dyDescent="0.4">
      <c r="A364" s="16"/>
      <c r="B364" s="21"/>
      <c r="C364" s="33" t="s">
        <v>82</v>
      </c>
      <c r="D364" s="34" t="s">
        <v>102</v>
      </c>
      <c r="E364" s="34" t="s">
        <v>152</v>
      </c>
      <c r="F364" s="32" t="s">
        <v>71</v>
      </c>
      <c r="G364" s="79" t="s">
        <v>774</v>
      </c>
    </row>
    <row r="365" spans="1:11" ht="25" customHeight="1" x14ac:dyDescent="0.35">
      <c r="A365" s="16"/>
      <c r="B365" s="80" t="s">
        <v>62</v>
      </c>
      <c r="C365" s="22">
        <f>COUNTIFS(Data!$AE:$AE,C$364,Data!$H:$H,$B365)</f>
        <v>3</v>
      </c>
      <c r="D365" s="22">
        <f>COUNTIFS(Data!$AE:$AE,D$364,Data!$H:$H,$B365)</f>
        <v>0</v>
      </c>
      <c r="E365" s="22">
        <f>COUNTIFS(Data!$AE:$AE,E$364,Data!$H:$H,$B365)</f>
        <v>0</v>
      </c>
      <c r="F365" s="22">
        <f>COUNTIFS(Data!$AE:$AE,F$364,Data!$H:$H,$B365)</f>
        <v>6</v>
      </c>
      <c r="G365" s="13">
        <f t="shared" ref="G365:G377" si="18">SUM(C365:F365)</f>
        <v>9</v>
      </c>
    </row>
    <row r="366" spans="1:11" ht="25" customHeight="1" x14ac:dyDescent="0.35">
      <c r="A366" s="16"/>
      <c r="B366" s="66" t="s">
        <v>131</v>
      </c>
      <c r="C366" s="22">
        <f>COUNTIFS(Data!$AE:$AE,C$364,Data!$H:$H,$B366)</f>
        <v>3</v>
      </c>
      <c r="D366" s="22">
        <f>COUNTIFS(Data!$AE:$AE,D$364,Data!$H:$H,$B366)</f>
        <v>0</v>
      </c>
      <c r="E366" s="22">
        <f>COUNTIFS(Data!$AE:$AE,E$364,Data!$H:$H,$B366)</f>
        <v>0</v>
      </c>
      <c r="F366" s="22">
        <f>COUNTIFS(Data!$AE:$AE,F$364,Data!$H:$H,$B366)</f>
        <v>5</v>
      </c>
      <c r="G366" s="13">
        <f t="shared" si="18"/>
        <v>8</v>
      </c>
    </row>
    <row r="367" spans="1:11" ht="25" customHeight="1" x14ac:dyDescent="0.35">
      <c r="A367" s="16"/>
      <c r="B367" s="66" t="s">
        <v>106</v>
      </c>
      <c r="C367" s="22">
        <f>COUNTIFS(Data!$AE:$AE,C$364,Data!$H:$H,$B367)</f>
        <v>10</v>
      </c>
      <c r="D367" s="22">
        <f>COUNTIFS(Data!$AE:$AE,D$364,Data!$H:$H,$B367)</f>
        <v>1</v>
      </c>
      <c r="E367" s="22">
        <f>COUNTIFS(Data!$AE:$AE,E$364,Data!$H:$H,$B367)</f>
        <v>1</v>
      </c>
      <c r="F367" s="22">
        <f>COUNTIFS(Data!$AE:$AE,F$364,Data!$H:$H,$B367)</f>
        <v>3</v>
      </c>
      <c r="G367" s="13">
        <f t="shared" si="18"/>
        <v>15</v>
      </c>
    </row>
    <row r="368" spans="1:11" ht="25" customHeight="1" x14ac:dyDescent="0.35">
      <c r="A368" s="16"/>
      <c r="B368" s="66" t="s">
        <v>98</v>
      </c>
      <c r="C368" s="22">
        <f>COUNTIFS(Data!$AE:$AE,C$364,Data!$H:$H,$B368)</f>
        <v>6</v>
      </c>
      <c r="D368" s="22">
        <f>COUNTIFS(Data!$AE:$AE,D$364,Data!$H:$H,$B368)</f>
        <v>0</v>
      </c>
      <c r="E368" s="22">
        <f>COUNTIFS(Data!$AE:$AE,E$364,Data!$H:$H,$B368)</f>
        <v>0</v>
      </c>
      <c r="F368" s="22">
        <f>COUNTIFS(Data!$AE:$AE,F$364,Data!$H:$H,$B368)</f>
        <v>14</v>
      </c>
      <c r="G368" s="13">
        <f t="shared" si="18"/>
        <v>20</v>
      </c>
    </row>
    <row r="369" spans="1:7" ht="25" customHeight="1" x14ac:dyDescent="0.35">
      <c r="A369" s="16"/>
      <c r="B369" s="66" t="s">
        <v>191</v>
      </c>
      <c r="C369" s="22">
        <f>COUNTIFS(Data!$AE:$AE,C$364,Data!$H:$H,$B369)</f>
        <v>1</v>
      </c>
      <c r="D369" s="22">
        <f>COUNTIFS(Data!$AE:$AE,D$364,Data!$H:$H,$B369)</f>
        <v>0</v>
      </c>
      <c r="E369" s="22">
        <f>COUNTIFS(Data!$AE:$AE,E$364,Data!$H:$H,$B369)</f>
        <v>0</v>
      </c>
      <c r="F369" s="22">
        <f>COUNTIFS(Data!$AE:$AE,F$364,Data!$H:$H,$B369)</f>
        <v>0</v>
      </c>
      <c r="G369" s="13">
        <f t="shared" si="18"/>
        <v>1</v>
      </c>
    </row>
    <row r="370" spans="1:7" ht="25" customHeight="1" x14ac:dyDescent="0.35">
      <c r="A370" s="16"/>
      <c r="B370" s="66" t="s">
        <v>77</v>
      </c>
      <c r="C370" s="22">
        <f>COUNTIFS(Data!$AE:$AE,C$364,Data!$H:$H,$B370)</f>
        <v>1</v>
      </c>
      <c r="D370" s="22">
        <f>COUNTIFS(Data!$AE:$AE,D$364,Data!$H:$H,$B370)</f>
        <v>0</v>
      </c>
      <c r="E370" s="22">
        <f>COUNTIFS(Data!$AE:$AE,E$364,Data!$H:$H,$B370)</f>
        <v>0</v>
      </c>
      <c r="F370" s="22">
        <f>COUNTIFS(Data!$AE:$AE,F$364,Data!$H:$H,$B370)</f>
        <v>2</v>
      </c>
      <c r="G370" s="13">
        <f t="shared" si="18"/>
        <v>3</v>
      </c>
    </row>
    <row r="371" spans="1:7" ht="25" customHeight="1" x14ac:dyDescent="0.35">
      <c r="A371" s="16"/>
      <c r="B371" s="66" t="s">
        <v>196</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66" t="s">
        <v>128</v>
      </c>
      <c r="C372" s="22">
        <f>COUNTIFS(Data!$AE:$AE,C$364,Data!$H:$H,$B372)</f>
        <v>5</v>
      </c>
      <c r="D372" s="22">
        <f>COUNTIFS(Data!$AE:$AE,D$364,Data!$H:$H,$B372)</f>
        <v>0</v>
      </c>
      <c r="E372" s="22">
        <f>COUNTIFS(Data!$AE:$AE,E$364,Data!$H:$H,$B372)</f>
        <v>0</v>
      </c>
      <c r="F372" s="22">
        <f>COUNTIFS(Data!$AE:$AE,F$364,Data!$H:$H,$B372)</f>
        <v>1</v>
      </c>
      <c r="G372" s="13">
        <f t="shared" si="18"/>
        <v>6</v>
      </c>
    </row>
    <row r="373" spans="1:7" ht="25" customHeight="1" x14ac:dyDescent="0.35">
      <c r="A373" s="16"/>
      <c r="B373" s="66" t="s">
        <v>221</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6" t="s">
        <v>92</v>
      </c>
      <c r="C374" s="22">
        <f>COUNTIFS(Data!$AE:$AE,C$364,Data!$H:$H,$B374)</f>
        <v>0</v>
      </c>
      <c r="D374" s="22">
        <f>COUNTIFS(Data!$AE:$AE,D$364,Data!$H:$H,$B374)</f>
        <v>0</v>
      </c>
      <c r="E374" s="22">
        <f>COUNTIFS(Data!$AE:$AE,E$364,Data!$H:$H,$B374)</f>
        <v>0</v>
      </c>
      <c r="F374" s="22">
        <f>COUNTIFS(Data!$AE:$AE,F$364,Data!$H:$H,$B374)</f>
        <v>0</v>
      </c>
      <c r="G374" s="13">
        <f t="shared" si="18"/>
        <v>0</v>
      </c>
    </row>
    <row r="375" spans="1:7" ht="25" customHeight="1" x14ac:dyDescent="0.35">
      <c r="A375" s="16"/>
      <c r="B375" s="66" t="s">
        <v>181</v>
      </c>
      <c r="C375" s="22">
        <f>COUNTIFS(Data!$AE:$AE,C$364,Data!$H:$H,$B375)</f>
        <v>0</v>
      </c>
      <c r="D375" s="22">
        <f>COUNTIFS(Data!$AE:$AE,D$364,Data!$H:$H,$B375)</f>
        <v>0</v>
      </c>
      <c r="E375" s="22">
        <f>COUNTIFS(Data!$AE:$AE,E$364,Data!$H:$H,$B375)</f>
        <v>0</v>
      </c>
      <c r="F375" s="22">
        <f>COUNTIFS(Data!$AE:$AE,F$364,Data!$H:$H,$B375)</f>
        <v>1</v>
      </c>
      <c r="G375" s="13">
        <f t="shared" si="18"/>
        <v>1</v>
      </c>
    </row>
    <row r="376" spans="1:7" ht="25" customHeight="1" thickBot="1" x14ac:dyDescent="0.4">
      <c r="A376" s="16"/>
      <c r="B376" s="67" t="s">
        <v>138</v>
      </c>
      <c r="C376" s="22">
        <f>COUNTIFS(Data!$AE:$AE,C$364,Data!$H:$H,$B376)</f>
        <v>0</v>
      </c>
      <c r="D376" s="22">
        <f>COUNTIFS(Data!$AE:$AE,D$364,Data!$H:$H,$B376)</f>
        <v>1</v>
      </c>
      <c r="E376" s="22">
        <f>COUNTIFS(Data!$AE:$AE,E$364,Data!$H:$H,$B376)</f>
        <v>0</v>
      </c>
      <c r="F376" s="22">
        <f>COUNTIFS(Data!$AE:$AE,F$364,Data!$H:$H,$B376)</f>
        <v>0</v>
      </c>
      <c r="G376" s="31">
        <f t="shared" si="18"/>
        <v>1</v>
      </c>
    </row>
    <row r="377" spans="1:7" ht="25" customHeight="1" thickBot="1" x14ac:dyDescent="0.4">
      <c r="A377" s="16"/>
      <c r="B377" s="62" t="s">
        <v>774</v>
      </c>
      <c r="C377" s="61">
        <f t="shared" ref="C377:F377" si="19">SUM(C365:C376)</f>
        <v>29</v>
      </c>
      <c r="D377" s="61">
        <f t="shared" si="19"/>
        <v>2</v>
      </c>
      <c r="E377" s="61">
        <f t="shared" si="19"/>
        <v>1</v>
      </c>
      <c r="F377" s="61">
        <f t="shared" si="19"/>
        <v>32</v>
      </c>
      <c r="G377" s="32">
        <f t="shared" si="18"/>
        <v>64</v>
      </c>
    </row>
    <row r="378" spans="1:7" ht="47.25" customHeight="1" thickBot="1" x14ac:dyDescent="0.4">
      <c r="A378" s="16"/>
      <c r="B378" s="104" t="s">
        <v>775</v>
      </c>
      <c r="C378" s="105"/>
      <c r="D378" s="105"/>
      <c r="E378" s="105"/>
      <c r="F378" s="105"/>
      <c r="G378" s="106"/>
    </row>
    <row r="379" spans="1:7" ht="25" customHeight="1" thickBot="1" x14ac:dyDescent="0.4"/>
    <row r="380" spans="1:7" ht="25" customHeight="1" thickBot="1" x14ac:dyDescent="0.4">
      <c r="A380" s="15">
        <v>19</v>
      </c>
      <c r="B380" s="111" t="s">
        <v>805</v>
      </c>
      <c r="C380" s="111"/>
      <c r="D380" s="111"/>
      <c r="E380" s="111"/>
      <c r="F380" s="111"/>
    </row>
    <row r="381" spans="1:7" ht="25" customHeight="1" thickBot="1" x14ac:dyDescent="0.4">
      <c r="A381" s="15" t="s">
        <v>24</v>
      </c>
      <c r="B381" s="95" t="s">
        <v>794</v>
      </c>
      <c r="C381" s="96"/>
      <c r="D381" s="96"/>
      <c r="E381" s="96"/>
      <c r="F381" s="97"/>
    </row>
    <row r="382" spans="1:7" ht="33.75" customHeight="1" x14ac:dyDescent="0.35">
      <c r="A382" s="16"/>
      <c r="B382" s="21"/>
      <c r="C382" s="19" t="s">
        <v>65</v>
      </c>
      <c r="D382" s="18" t="s">
        <v>78</v>
      </c>
      <c r="E382" s="40" t="s">
        <v>172</v>
      </c>
      <c r="F382" s="27" t="s">
        <v>774</v>
      </c>
    </row>
    <row r="383" spans="1:7" ht="25" customHeight="1" x14ac:dyDescent="0.35">
      <c r="A383" s="16"/>
      <c r="B383" s="12" t="s">
        <v>66</v>
      </c>
      <c r="C383" s="20">
        <f>COUNTIFS(Data!$N:$N,C$382,Data!$P:$P,$B383)</f>
        <v>23</v>
      </c>
      <c r="D383" s="8">
        <f>COUNTIFS(Data!$N:$N,D$382,Data!$P:$P,$B383)</f>
        <v>1</v>
      </c>
      <c r="E383" s="26">
        <f>COUNTIFS(Data!$N:$N,E$382,Data!$P:$P,$B383)</f>
        <v>0</v>
      </c>
      <c r="F383" s="13">
        <f t="shared" ref="F383:F388" si="20">SUM(C383:E383)</f>
        <v>24</v>
      </c>
    </row>
    <row r="384" spans="1:7" ht="25" customHeight="1" x14ac:dyDescent="0.35">
      <c r="A384" s="16"/>
      <c r="B384" s="12" t="s">
        <v>85</v>
      </c>
      <c r="C384" s="20">
        <f>COUNTIFS(Data!$N:$N,C$382,Data!$P:$P,$B384)</f>
        <v>7</v>
      </c>
      <c r="D384" s="8">
        <f>COUNTIFS(Data!$N:$N,D$382,Data!$P:$P,$B384)</f>
        <v>5</v>
      </c>
      <c r="E384" s="26">
        <f>COUNTIFS(Data!$N:$N,E$382,Data!$P:$P,$B384)</f>
        <v>0</v>
      </c>
      <c r="F384" s="13">
        <f t="shared" si="20"/>
        <v>12</v>
      </c>
    </row>
    <row r="385" spans="1:6" ht="25" customHeight="1" x14ac:dyDescent="0.35">
      <c r="A385" s="16"/>
      <c r="B385" s="12" t="s">
        <v>114</v>
      </c>
      <c r="C385" s="20">
        <f>COUNTIFS(Data!$N:$N,C$382,Data!$P:$P,$B385)</f>
        <v>0</v>
      </c>
      <c r="D385" s="8">
        <f>COUNTIFS(Data!$N:$N,D$382,Data!$P:$P,$B385)</f>
        <v>2</v>
      </c>
      <c r="E385" s="26">
        <f>COUNTIFS(Data!$N:$N,E$382,Data!$P:$P,$B385)</f>
        <v>0</v>
      </c>
      <c r="F385" s="13">
        <f t="shared" si="20"/>
        <v>2</v>
      </c>
    </row>
    <row r="386" spans="1:6" ht="25" customHeight="1" x14ac:dyDescent="0.35">
      <c r="A386" s="16"/>
      <c r="B386" s="12" t="s">
        <v>182</v>
      </c>
      <c r="C386" s="20">
        <f>COUNTIFS(Data!$N:$N,C$382,Data!$P:$P,$B386)</f>
        <v>0</v>
      </c>
      <c r="D386" s="8">
        <f>COUNTIFS(Data!$N:$N,D$382,Data!$P:$P,$B386)</f>
        <v>1</v>
      </c>
      <c r="E386" s="26">
        <f>COUNTIFS(Data!$N:$N,E$382,Data!$P:$P,$B386)</f>
        <v>0</v>
      </c>
      <c r="F386" s="13">
        <f t="shared" si="20"/>
        <v>1</v>
      </c>
    </row>
    <row r="387" spans="1:6" ht="25" customHeight="1" thickBot="1" x14ac:dyDescent="0.4">
      <c r="A387" s="16"/>
      <c r="B387" s="28" t="s">
        <v>79</v>
      </c>
      <c r="C387" s="29">
        <f>COUNTIFS(Data!$N:$N,C$382,Data!$P:$P,$B387)</f>
        <v>12</v>
      </c>
      <c r="D387" s="9">
        <f>COUNTIFS(Data!$N:$N,D$382,Data!$P:$P,$B387)</f>
        <v>13</v>
      </c>
      <c r="E387" s="30">
        <f>COUNTIFS(Data!$N:$N,E$382,Data!$P:$P,$B387)</f>
        <v>0</v>
      </c>
      <c r="F387" s="31">
        <f t="shared" si="20"/>
        <v>25</v>
      </c>
    </row>
    <row r="388" spans="1:6" ht="25" customHeight="1" thickBot="1" x14ac:dyDescent="0.4">
      <c r="A388" s="16"/>
      <c r="B388" s="62" t="s">
        <v>774</v>
      </c>
      <c r="C388" s="61">
        <f>SUM(C383:C387)</f>
        <v>42</v>
      </c>
      <c r="D388" s="61">
        <f>SUM(D383:D387)</f>
        <v>22</v>
      </c>
      <c r="E388" s="61">
        <f>SUM(E383:E387)</f>
        <v>0</v>
      </c>
      <c r="F388" s="32">
        <f t="shared" si="20"/>
        <v>64</v>
      </c>
    </row>
    <row r="389" spans="1:6" ht="38.25" customHeight="1" thickBot="1" x14ac:dyDescent="0.4">
      <c r="A389" s="16"/>
      <c r="B389" s="98" t="s">
        <v>775</v>
      </c>
      <c r="C389" s="99"/>
      <c r="D389" s="99"/>
      <c r="E389" s="99"/>
      <c r="F389" s="100"/>
    </row>
    <row r="390" spans="1:6" ht="25" customHeight="1" thickBot="1" x14ac:dyDescent="0.4"/>
    <row r="391" spans="1:6" ht="25" customHeight="1" thickBot="1" x14ac:dyDescent="0.4">
      <c r="A391" s="15">
        <v>20</v>
      </c>
      <c r="B391" s="92" t="s">
        <v>805</v>
      </c>
      <c r="C391" s="93"/>
      <c r="D391" s="93"/>
      <c r="E391" s="93"/>
      <c r="F391" s="94"/>
    </row>
    <row r="392" spans="1:6" ht="25" customHeight="1" thickBot="1" x14ac:dyDescent="0.4">
      <c r="A392" s="15" t="s">
        <v>24</v>
      </c>
      <c r="B392" s="95" t="s">
        <v>795</v>
      </c>
      <c r="C392" s="96"/>
      <c r="D392" s="96"/>
      <c r="E392" s="96"/>
      <c r="F392" s="97"/>
    </row>
    <row r="393" spans="1:6" ht="30" customHeight="1" thickBot="1" x14ac:dyDescent="0.4">
      <c r="A393" s="16"/>
      <c r="B393" s="36"/>
      <c r="C393" s="10" t="s">
        <v>65</v>
      </c>
      <c r="D393" s="11" t="s">
        <v>78</v>
      </c>
      <c r="E393" s="37" t="s">
        <v>172</v>
      </c>
      <c r="F393" s="27" t="s">
        <v>774</v>
      </c>
    </row>
    <row r="394" spans="1:6" ht="25" customHeight="1" x14ac:dyDescent="0.35">
      <c r="A394" s="16"/>
      <c r="B394" s="12" t="s">
        <v>67</v>
      </c>
      <c r="C394" s="22">
        <f>COUNTIFS(Data!$N:$N,C$393,Data!$T:$T,$B394)</f>
        <v>41</v>
      </c>
      <c r="D394" s="23">
        <f>COUNTIFS(Data!$N:$N,D$393,Data!$T:$T,$B394)</f>
        <v>21</v>
      </c>
      <c r="E394" s="25">
        <f>COUNTIFS(Data!$N:$N,E$393,Data!$T:$T,$B394)</f>
        <v>0</v>
      </c>
      <c r="F394" s="13">
        <f>SUM(C394:E394)</f>
        <v>62</v>
      </c>
    </row>
    <row r="395" spans="1:6" ht="25" customHeight="1" x14ac:dyDescent="0.35">
      <c r="A395" s="16"/>
      <c r="B395" s="12" t="s">
        <v>116</v>
      </c>
      <c r="C395" s="20">
        <f>COUNTIFS(Data!$N:$N,C$393,Data!$T:$T,$B395)</f>
        <v>1</v>
      </c>
      <c r="D395" s="8">
        <f>COUNTIFS(Data!$N:$N,D$393,Data!$T:$T,$B395)</f>
        <v>1</v>
      </c>
      <c r="E395" s="26">
        <f>COUNTIFS(Data!$N:$N,E$393,Data!$T:$T,$B395)</f>
        <v>0</v>
      </c>
      <c r="F395" s="13">
        <f>SUM(C395:E395)</f>
        <v>2</v>
      </c>
    </row>
    <row r="396" spans="1:6" ht="25" customHeight="1" x14ac:dyDescent="0.35">
      <c r="A396" s="16"/>
      <c r="B396" s="12" t="s">
        <v>130</v>
      </c>
      <c r="C396" s="20">
        <f>COUNTIFS(Data!$N:$N,C$393,Data!$T:$T,$B396)</f>
        <v>0</v>
      </c>
      <c r="D396" s="8">
        <f>COUNTIFS(Data!$N:$N,D$393,Data!$T:$T,$B396)</f>
        <v>0</v>
      </c>
      <c r="E396" s="26">
        <f>COUNTIFS(Data!$N:$N,E$393,Data!$T:$T,$B396)</f>
        <v>0</v>
      </c>
      <c r="F396" s="13">
        <f>SUM(C396:E396)</f>
        <v>0</v>
      </c>
    </row>
    <row r="397" spans="1:6" ht="25" customHeight="1" thickBot="1" x14ac:dyDescent="0.4">
      <c r="A397" s="16"/>
      <c r="B397" s="28" t="s">
        <v>213</v>
      </c>
      <c r="C397" s="29">
        <f>COUNTIFS(Data!$N:$N,C$393,Data!$T:$T,$B397)</f>
        <v>0</v>
      </c>
      <c r="D397" s="9">
        <f>COUNTIFS(Data!$N:$N,D$393,Data!$T:$T,$B397)</f>
        <v>0</v>
      </c>
      <c r="E397" s="30">
        <f>COUNTIFS(Data!$N:$N,E$393,Data!$T:$T,$B397)</f>
        <v>0</v>
      </c>
      <c r="F397" s="31">
        <f>SUM(C397:E397)</f>
        <v>0</v>
      </c>
    </row>
    <row r="398" spans="1:6" ht="25" customHeight="1" thickBot="1" x14ac:dyDescent="0.4">
      <c r="A398" s="16"/>
      <c r="B398" s="62" t="s">
        <v>774</v>
      </c>
      <c r="C398" s="61">
        <f>SUM(C394:C397)</f>
        <v>42</v>
      </c>
      <c r="D398" s="61">
        <f>SUM(D394:D397)</f>
        <v>22</v>
      </c>
      <c r="E398" s="61">
        <f>SUM(E394:E397)</f>
        <v>0</v>
      </c>
      <c r="F398" s="32">
        <f>SUM(C398:E398)</f>
        <v>64</v>
      </c>
    </row>
    <row r="399" spans="1:6" ht="36.75" customHeight="1" thickBot="1" x14ac:dyDescent="0.4">
      <c r="A399" s="16"/>
      <c r="B399" s="98" t="s">
        <v>775</v>
      </c>
      <c r="C399" s="99"/>
      <c r="D399" s="99"/>
      <c r="E399" s="99"/>
      <c r="F399" s="100"/>
    </row>
    <row r="400" spans="1:6" ht="25" customHeight="1" thickBot="1" x14ac:dyDescent="0.4"/>
    <row r="401" spans="1:6" ht="25" customHeight="1" thickBot="1" x14ac:dyDescent="0.4">
      <c r="A401" s="15">
        <v>21</v>
      </c>
      <c r="B401" s="92" t="s">
        <v>805</v>
      </c>
      <c r="C401" s="93"/>
      <c r="D401" s="93"/>
      <c r="E401" s="93"/>
      <c r="F401" s="94"/>
    </row>
    <row r="402" spans="1:6" ht="25" customHeight="1" thickBot="1" x14ac:dyDescent="0.4">
      <c r="A402" s="15" t="s">
        <v>24</v>
      </c>
      <c r="B402" s="95" t="s">
        <v>796</v>
      </c>
      <c r="C402" s="96"/>
      <c r="D402" s="96"/>
      <c r="E402" s="96"/>
      <c r="F402" s="97"/>
    </row>
    <row r="403" spans="1:6" ht="39" customHeight="1" thickBot="1" x14ac:dyDescent="0.4">
      <c r="A403" s="16"/>
      <c r="B403" s="21"/>
      <c r="C403" s="10" t="s">
        <v>65</v>
      </c>
      <c r="D403" s="11" t="s">
        <v>78</v>
      </c>
      <c r="E403" s="37" t="s">
        <v>172</v>
      </c>
      <c r="F403" s="27" t="s">
        <v>774</v>
      </c>
    </row>
    <row r="404" spans="1:6" ht="25" customHeight="1" x14ac:dyDescent="0.35">
      <c r="A404" s="16"/>
      <c r="B404" s="12" t="s">
        <v>95</v>
      </c>
      <c r="C404" s="22">
        <f>COUNTIFS(Data!$N:$N,C$403,Data!$AA:$AA,$B404)</f>
        <v>4</v>
      </c>
      <c r="D404" s="23">
        <f>COUNTIFS(Data!$N:$N,D$403,Data!$AA:$AA,$B404)</f>
        <v>1</v>
      </c>
      <c r="E404" s="25">
        <f>COUNTIFS(Data!$N:$N,E$403,Data!$AA:$AA,$B404)</f>
        <v>0</v>
      </c>
      <c r="F404" s="13">
        <f t="shared" ref="F404:F412" si="21">SUM(C404:E404)</f>
        <v>5</v>
      </c>
    </row>
    <row r="405" spans="1:6" ht="25" customHeight="1" x14ac:dyDescent="0.35">
      <c r="A405" s="16"/>
      <c r="B405" s="12" t="s">
        <v>91</v>
      </c>
      <c r="C405" s="20">
        <f>COUNTIFS(Data!$N:$N,C$403,Data!$AA:$AA,$B405)</f>
        <v>2</v>
      </c>
      <c r="D405" s="8">
        <f>COUNTIFS(Data!$N:$N,D$403,Data!$AA:$AA,$B405)</f>
        <v>0</v>
      </c>
      <c r="E405" s="26">
        <f>COUNTIFS(Data!$N:$N,E$403,Data!$AA:$AA,$B405)</f>
        <v>0</v>
      </c>
      <c r="F405" s="13">
        <f t="shared" si="21"/>
        <v>2</v>
      </c>
    </row>
    <row r="406" spans="1:6" ht="25" customHeight="1" x14ac:dyDescent="0.35">
      <c r="A406" s="16"/>
      <c r="B406" s="12" t="s">
        <v>99</v>
      </c>
      <c r="C406" s="20">
        <f>COUNTIFS(Data!$N:$N,C$403,Data!$AA:$AA,$B406)</f>
        <v>2</v>
      </c>
      <c r="D406" s="8">
        <f>COUNTIFS(Data!$N:$N,D$403,Data!$AA:$AA,$B406)</f>
        <v>2</v>
      </c>
      <c r="E406" s="26">
        <f>COUNTIFS(Data!$N:$N,E$403,Data!$AA:$AA,$B406)</f>
        <v>0</v>
      </c>
      <c r="F406" s="13">
        <f t="shared" si="21"/>
        <v>4</v>
      </c>
    </row>
    <row r="407" spans="1:6" ht="25" customHeight="1" x14ac:dyDescent="0.35">
      <c r="A407" s="16"/>
      <c r="B407" s="12" t="s">
        <v>125</v>
      </c>
      <c r="C407" s="20">
        <f>COUNTIFS(Data!$N:$N,C$403,Data!$AA:$AA,$B407)</f>
        <v>17</v>
      </c>
      <c r="D407" s="8">
        <f>COUNTIFS(Data!$N:$N,D$403,Data!$AA:$AA,$B407)</f>
        <v>1</v>
      </c>
      <c r="E407" s="26">
        <f>COUNTIFS(Data!$N:$N,E$403,Data!$AA:$AA,$B407)</f>
        <v>0</v>
      </c>
      <c r="F407" s="13">
        <f t="shared" si="21"/>
        <v>18</v>
      </c>
    </row>
    <row r="408" spans="1:6" ht="25" customHeight="1" x14ac:dyDescent="0.35">
      <c r="A408" s="16"/>
      <c r="B408" s="12" t="s">
        <v>115</v>
      </c>
      <c r="C408" s="20">
        <f>COUNTIFS(Data!$N:$N,C$403,Data!$AA:$AA,$B408)</f>
        <v>0</v>
      </c>
      <c r="D408" s="8">
        <f>COUNTIFS(Data!$N:$N,D$403,Data!$AA:$AA,$B408)</f>
        <v>7</v>
      </c>
      <c r="E408" s="26">
        <f>COUNTIFS(Data!$N:$N,E$403,Data!$AA:$AA,$B408)</f>
        <v>0</v>
      </c>
      <c r="F408" s="13">
        <f t="shared" si="21"/>
        <v>7</v>
      </c>
    </row>
    <row r="409" spans="1:6" ht="25" customHeight="1" x14ac:dyDescent="0.35">
      <c r="A409" s="16"/>
      <c r="B409" s="12" t="s">
        <v>70</v>
      </c>
      <c r="C409" s="20">
        <f>COUNTIFS(Data!$N:$N,C$403,Data!$AA:$AA,$B409)</f>
        <v>6</v>
      </c>
      <c r="D409" s="8">
        <f>COUNTIFS(Data!$N:$N,D$403,Data!$AA:$AA,$B409)</f>
        <v>2</v>
      </c>
      <c r="E409" s="26">
        <f>COUNTIFS(Data!$N:$N,E$403,Data!$AA:$AA,$B409)</f>
        <v>0</v>
      </c>
      <c r="F409" s="13">
        <f t="shared" si="21"/>
        <v>8</v>
      </c>
    </row>
    <row r="410" spans="1:6" ht="25" customHeight="1" x14ac:dyDescent="0.35">
      <c r="A410" s="16"/>
      <c r="B410" s="12" t="s">
        <v>101</v>
      </c>
      <c r="C410" s="20">
        <f>COUNTIFS(Data!$N:$N,C$403,Data!$AA:$AA,$B410)</f>
        <v>0</v>
      </c>
      <c r="D410" s="8">
        <f>COUNTIFS(Data!$N:$N,D$403,Data!$AA:$AA,$B410)</f>
        <v>5</v>
      </c>
      <c r="E410" s="26">
        <f>COUNTIFS(Data!$N:$N,E$403,Data!$AA:$AA,$B410)</f>
        <v>0</v>
      </c>
      <c r="F410" s="13">
        <f t="shared" si="21"/>
        <v>5</v>
      </c>
    </row>
    <row r="411" spans="1:6" ht="25" customHeight="1" thickBot="1" x14ac:dyDescent="0.4">
      <c r="A411" s="16"/>
      <c r="B411" s="28" t="s">
        <v>81</v>
      </c>
      <c r="C411" s="29">
        <f>COUNTIFS(Data!$N:$N,C$403,Data!$AA:$AA,$B411)</f>
        <v>11</v>
      </c>
      <c r="D411" s="9">
        <f>COUNTIFS(Data!$N:$N,D$403,Data!$AA:$AA,$B411)</f>
        <v>4</v>
      </c>
      <c r="E411" s="30">
        <f>COUNTIFS(Data!$N:$N,E$403,Data!$AA:$AA,$B411)</f>
        <v>0</v>
      </c>
      <c r="F411" s="31">
        <f t="shared" si="21"/>
        <v>15</v>
      </c>
    </row>
    <row r="412" spans="1:6" ht="25" customHeight="1" thickBot="1" x14ac:dyDescent="0.4">
      <c r="A412" s="16"/>
      <c r="B412" s="62" t="s">
        <v>774</v>
      </c>
      <c r="C412" s="61">
        <f>SUM(C404:C411)</f>
        <v>42</v>
      </c>
      <c r="D412" s="61">
        <f>SUM(D404:D411)</f>
        <v>22</v>
      </c>
      <c r="E412" s="61">
        <f>SUM(E404:E411)</f>
        <v>0</v>
      </c>
      <c r="F412" s="32">
        <f t="shared" si="21"/>
        <v>64</v>
      </c>
    </row>
    <row r="413" spans="1:6" ht="42.75" customHeight="1" thickBot="1" x14ac:dyDescent="0.4">
      <c r="A413" s="16"/>
      <c r="B413" s="98" t="s">
        <v>775</v>
      </c>
      <c r="C413" s="99"/>
      <c r="D413" s="99"/>
      <c r="E413" s="99"/>
      <c r="F413" s="100"/>
    </row>
    <row r="414" spans="1:6" ht="25" customHeight="1" thickBot="1" x14ac:dyDescent="0.4"/>
    <row r="415" spans="1:6" ht="25" customHeight="1" thickBot="1" x14ac:dyDescent="0.4">
      <c r="A415" s="15">
        <v>22</v>
      </c>
      <c r="B415" s="92" t="s">
        <v>805</v>
      </c>
      <c r="C415" s="93"/>
      <c r="D415" s="93"/>
      <c r="E415" s="93"/>
      <c r="F415" s="94"/>
    </row>
    <row r="416" spans="1:6" ht="25" customHeight="1" thickBot="1" x14ac:dyDescent="0.4">
      <c r="A416" s="15" t="s">
        <v>24</v>
      </c>
      <c r="B416" s="95" t="s">
        <v>797</v>
      </c>
      <c r="C416" s="96"/>
      <c r="D416" s="96"/>
      <c r="E416" s="96"/>
      <c r="F416" s="97"/>
    </row>
    <row r="417" spans="1:8" ht="36" customHeight="1" thickBot="1" x14ac:dyDescent="0.4">
      <c r="A417" s="16"/>
      <c r="B417" s="21"/>
      <c r="C417" s="10" t="s">
        <v>65</v>
      </c>
      <c r="D417" s="11" t="s">
        <v>78</v>
      </c>
      <c r="E417" s="37" t="s">
        <v>172</v>
      </c>
      <c r="F417" s="27" t="s">
        <v>774</v>
      </c>
    </row>
    <row r="418" spans="1:8" ht="25" customHeight="1" x14ac:dyDescent="0.35">
      <c r="A418" s="16"/>
      <c r="B418" s="12" t="s">
        <v>82</v>
      </c>
      <c r="C418" s="22">
        <f>COUNTIFS(Data!$N:$N,C$417,Data!$AE:$AE,$B418)</f>
        <v>13</v>
      </c>
      <c r="D418" s="23">
        <f>COUNTIFS(Data!$N:$N,D$417,Data!$AE:$AE,$B418)</f>
        <v>16</v>
      </c>
      <c r="E418" s="25">
        <f>COUNTIFS(Data!$N:$N,E$417,Data!$AE:$AE,$B418)</f>
        <v>0</v>
      </c>
      <c r="F418" s="13">
        <f>SUM(C418:E418)</f>
        <v>29</v>
      </c>
    </row>
    <row r="419" spans="1:8" ht="25" customHeight="1" x14ac:dyDescent="0.35">
      <c r="A419" s="16"/>
      <c r="B419" s="12" t="s">
        <v>102</v>
      </c>
      <c r="C419" s="20">
        <f>COUNTIFS(Data!$N:$N,C$417,Data!$AE:$AE,$B419)</f>
        <v>0</v>
      </c>
      <c r="D419" s="8">
        <f>COUNTIFS(Data!$N:$N,D$417,Data!$AE:$AE,$B419)</f>
        <v>2</v>
      </c>
      <c r="E419" s="26">
        <f>COUNTIFS(Data!$N:$N,E$417,Data!$AE:$AE,$B419)</f>
        <v>0</v>
      </c>
      <c r="F419" s="13">
        <f>SUM(C419:E419)</f>
        <v>2</v>
      </c>
    </row>
    <row r="420" spans="1:8" ht="25" customHeight="1" x14ac:dyDescent="0.35">
      <c r="A420" s="16"/>
      <c r="B420" s="12" t="s">
        <v>152</v>
      </c>
      <c r="C420" s="20">
        <f>COUNTIFS(Data!$N:$N,C$417,Data!$AE:$AE,$B420)</f>
        <v>0</v>
      </c>
      <c r="D420" s="8">
        <f>COUNTIFS(Data!$N:$N,D$417,Data!$AE:$AE,$B420)</f>
        <v>1</v>
      </c>
      <c r="E420" s="26">
        <f>COUNTIFS(Data!$N:$N,E$417,Data!$AE:$AE,$B420)</f>
        <v>0</v>
      </c>
      <c r="F420" s="13">
        <f>SUM(C420:E420)</f>
        <v>1</v>
      </c>
    </row>
    <row r="421" spans="1:8" ht="25" customHeight="1" thickBot="1" x14ac:dyDescent="0.4">
      <c r="A421" s="16"/>
      <c r="B421" s="28" t="s">
        <v>71</v>
      </c>
      <c r="C421" s="29">
        <f>COUNTIFS(Data!$N:$N,C$417,Data!$AE:$AE,$B421)</f>
        <v>29</v>
      </c>
      <c r="D421" s="9">
        <f>COUNTIFS(Data!$N:$N,D$417,Data!$AE:$AE,$B421)</f>
        <v>3</v>
      </c>
      <c r="E421" s="30">
        <f>COUNTIFS(Data!$N:$N,E$417,Data!$AE:$AE,$B421)</f>
        <v>0</v>
      </c>
      <c r="F421" s="31">
        <f>SUM(C421:E421)</f>
        <v>32</v>
      </c>
    </row>
    <row r="422" spans="1:8" ht="25" customHeight="1" thickBot="1" x14ac:dyDescent="0.4">
      <c r="A422" s="16"/>
      <c r="B422" s="62" t="s">
        <v>774</v>
      </c>
      <c r="C422" s="61">
        <f>SUM(C418:C421)</f>
        <v>42</v>
      </c>
      <c r="D422" s="61">
        <f>SUM(D418:D421)</f>
        <v>22</v>
      </c>
      <c r="E422" s="61">
        <f>SUM(E418:E421)</f>
        <v>0</v>
      </c>
      <c r="F422" s="32">
        <f>SUM(C422:E422)</f>
        <v>64</v>
      </c>
    </row>
    <row r="423" spans="1:8" ht="40.5" customHeight="1" thickBot="1" x14ac:dyDescent="0.4">
      <c r="A423" s="16"/>
      <c r="B423" s="98" t="s">
        <v>775</v>
      </c>
      <c r="C423" s="99"/>
      <c r="D423" s="99"/>
      <c r="E423" s="99"/>
      <c r="F423" s="100"/>
    </row>
    <row r="424" spans="1:8" ht="25" customHeight="1" thickBot="1" x14ac:dyDescent="0.4"/>
    <row r="425" spans="1:8" ht="25" customHeight="1" thickBot="1" x14ac:dyDescent="0.4">
      <c r="A425" s="15">
        <v>23</v>
      </c>
      <c r="B425" s="92" t="s">
        <v>805</v>
      </c>
      <c r="C425" s="93"/>
      <c r="D425" s="93"/>
      <c r="E425" s="93"/>
      <c r="F425" s="93"/>
      <c r="G425" s="93"/>
      <c r="H425" s="94"/>
    </row>
    <row r="426" spans="1:8" ht="25" customHeight="1" thickBot="1" x14ac:dyDescent="0.4">
      <c r="A426" s="15" t="s">
        <v>26</v>
      </c>
      <c r="B426" s="95" t="s">
        <v>798</v>
      </c>
      <c r="C426" s="96"/>
      <c r="D426" s="96"/>
      <c r="E426" s="96"/>
      <c r="F426" s="96"/>
      <c r="G426" s="96"/>
      <c r="H426" s="97"/>
    </row>
    <row r="427" spans="1:8" ht="40.5" customHeight="1" thickBot="1" x14ac:dyDescent="0.4">
      <c r="A427" s="16"/>
      <c r="B427" s="21"/>
      <c r="C427" s="10" t="s">
        <v>66</v>
      </c>
      <c r="D427" s="11" t="s">
        <v>85</v>
      </c>
      <c r="E427" s="11" t="s">
        <v>114</v>
      </c>
      <c r="F427" s="11" t="s">
        <v>182</v>
      </c>
      <c r="G427" s="37" t="s">
        <v>79</v>
      </c>
      <c r="H427" s="27" t="s">
        <v>774</v>
      </c>
    </row>
    <row r="428" spans="1:8" ht="25" customHeight="1" x14ac:dyDescent="0.35">
      <c r="A428" s="16"/>
      <c r="B428" s="12" t="s">
        <v>67</v>
      </c>
      <c r="C428" s="22">
        <f>COUNTIFS(Data!$P:$P,C$427,Data!$T:$T,$B428)</f>
        <v>22</v>
      </c>
      <c r="D428" s="23">
        <f>COUNTIFS(Data!$P:$P,D$427,Data!$T:$T,$B428)</f>
        <v>12</v>
      </c>
      <c r="E428" s="23">
        <f>COUNTIFS(Data!$P:$P,E$427,Data!$T:$T,$B428)</f>
        <v>2</v>
      </c>
      <c r="F428" s="23">
        <f>COUNTIFS(Data!$P:$P,F$427,Data!$T:$T,$B428)</f>
        <v>1</v>
      </c>
      <c r="G428" s="25">
        <f>COUNTIFS(Data!$P:$P,G$427,Data!$T:$T,$B428)</f>
        <v>25</v>
      </c>
      <c r="H428" s="13">
        <f>SUM(C428:G428)</f>
        <v>62</v>
      </c>
    </row>
    <row r="429" spans="1:8" ht="25" customHeight="1" x14ac:dyDescent="0.35">
      <c r="A429" s="16"/>
      <c r="B429" s="12" t="s">
        <v>116</v>
      </c>
      <c r="C429" s="20">
        <f>COUNTIFS(Data!$P:$P,C$427,Data!$T:$T,$B429)</f>
        <v>2</v>
      </c>
      <c r="D429" s="8">
        <f>COUNTIFS(Data!$P:$P,D$427,Data!$T:$T,$B429)</f>
        <v>0</v>
      </c>
      <c r="E429" s="8">
        <f>COUNTIFS(Data!$P:$P,E$427,Data!$T:$T,$B429)</f>
        <v>0</v>
      </c>
      <c r="F429" s="8">
        <f>COUNTIFS(Data!$P:$P,F$427,Data!$T:$T,$B429)</f>
        <v>0</v>
      </c>
      <c r="G429" s="26">
        <f>COUNTIFS(Data!$P:$P,G$427,Data!$T:$T,$B429)</f>
        <v>0</v>
      </c>
      <c r="H429" s="13">
        <f>SUM(C429:G429)</f>
        <v>2</v>
      </c>
    </row>
    <row r="430" spans="1:8" ht="25" customHeight="1" x14ac:dyDescent="0.35">
      <c r="A430" s="16"/>
      <c r="B430" s="12" t="s">
        <v>130</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213</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2" t="s">
        <v>774</v>
      </c>
      <c r="C432" s="61">
        <f>SUM(C428:C431)</f>
        <v>24</v>
      </c>
      <c r="D432" s="61">
        <f>SUM(D428:D431)</f>
        <v>12</v>
      </c>
      <c r="E432" s="61">
        <f>SUM(E428:E431)</f>
        <v>2</v>
      </c>
      <c r="F432" s="61">
        <f>SUM(F428:F431)</f>
        <v>1</v>
      </c>
      <c r="G432" s="61">
        <f>SUM(G428:G431)</f>
        <v>25</v>
      </c>
      <c r="H432" s="32">
        <f>SUM(C432:G432)</f>
        <v>64</v>
      </c>
    </row>
    <row r="433" spans="1:8" ht="57" customHeight="1" thickBot="1" x14ac:dyDescent="0.4">
      <c r="A433" s="16"/>
      <c r="B433" s="98" t="s">
        <v>775</v>
      </c>
      <c r="C433" s="99"/>
      <c r="D433" s="99"/>
      <c r="E433" s="99"/>
      <c r="F433" s="99"/>
      <c r="G433" s="99"/>
      <c r="H433" s="100"/>
    </row>
    <row r="434" spans="1:8" ht="25" customHeight="1" thickBot="1" x14ac:dyDescent="0.4"/>
    <row r="435" spans="1:8" ht="25" customHeight="1" thickBot="1" x14ac:dyDescent="0.4">
      <c r="A435" s="15">
        <v>24</v>
      </c>
      <c r="B435" s="92" t="s">
        <v>805</v>
      </c>
      <c r="C435" s="93"/>
      <c r="D435" s="93"/>
      <c r="E435" s="93"/>
      <c r="F435" s="93"/>
      <c r="G435" s="93"/>
      <c r="H435" s="94"/>
    </row>
    <row r="436" spans="1:8" ht="25" customHeight="1" thickBot="1" x14ac:dyDescent="0.4">
      <c r="A436" s="15" t="s">
        <v>26</v>
      </c>
      <c r="B436" s="95" t="s">
        <v>799</v>
      </c>
      <c r="C436" s="96"/>
      <c r="D436" s="96"/>
      <c r="E436" s="96"/>
      <c r="F436" s="96"/>
      <c r="G436" s="96"/>
      <c r="H436" s="97"/>
    </row>
    <row r="437" spans="1:8" ht="36.75" customHeight="1" thickBot="1" x14ac:dyDescent="0.4">
      <c r="A437" s="16"/>
      <c r="B437" s="21"/>
      <c r="C437" s="10" t="s">
        <v>66</v>
      </c>
      <c r="D437" s="11" t="s">
        <v>85</v>
      </c>
      <c r="E437" s="11" t="s">
        <v>114</v>
      </c>
      <c r="F437" s="11" t="s">
        <v>182</v>
      </c>
      <c r="G437" s="37" t="s">
        <v>79</v>
      </c>
      <c r="H437" s="27" t="s">
        <v>774</v>
      </c>
    </row>
    <row r="438" spans="1:8" ht="25" customHeight="1" x14ac:dyDescent="0.35">
      <c r="A438" s="16"/>
      <c r="B438" s="12" t="s">
        <v>95</v>
      </c>
      <c r="C438" s="22">
        <f>COUNTIFS(Data!$P:$P,C$437,Data!$AA:$AA,$B438)</f>
        <v>4</v>
      </c>
      <c r="D438" s="23">
        <f>COUNTIFS(Data!$P:$P,D$437,Data!$AA:$AA,$B438)</f>
        <v>1</v>
      </c>
      <c r="E438" s="23">
        <f>COUNTIFS(Data!$P:$P,E$437,Data!$AA:$AA,$B438)</f>
        <v>0</v>
      </c>
      <c r="F438" s="23">
        <f>COUNTIFS(Data!$P:$P,F$437,Data!$AA:$AA,$B438)</f>
        <v>0</v>
      </c>
      <c r="G438" s="25">
        <f>COUNTIFS(Data!$P:$P,G$437,Data!$AA:$AA,$B438)</f>
        <v>0</v>
      </c>
      <c r="H438" s="13">
        <f t="shared" ref="H438:H446" si="22">SUM(C438:G438)</f>
        <v>5</v>
      </c>
    </row>
    <row r="439" spans="1:8" ht="25" customHeight="1" x14ac:dyDescent="0.35">
      <c r="A439" s="16"/>
      <c r="B439" s="12" t="s">
        <v>91</v>
      </c>
      <c r="C439" s="20">
        <f>COUNTIFS(Data!$P:$P,C$437,Data!$AA:$AA,$B439)</f>
        <v>2</v>
      </c>
      <c r="D439" s="8">
        <f>COUNTIFS(Data!$P:$P,D$437,Data!$AA:$AA,$B439)</f>
        <v>0</v>
      </c>
      <c r="E439" s="8">
        <f>COUNTIFS(Data!$P:$P,E$437,Data!$AA:$AA,$B439)</f>
        <v>0</v>
      </c>
      <c r="F439" s="8">
        <f>COUNTIFS(Data!$P:$P,F$437,Data!$AA:$AA,$B439)</f>
        <v>0</v>
      </c>
      <c r="G439" s="26">
        <f>COUNTIFS(Data!$P:$P,G$437,Data!$AA:$AA,$B439)</f>
        <v>0</v>
      </c>
      <c r="H439" s="13">
        <f t="shared" si="22"/>
        <v>2</v>
      </c>
    </row>
    <row r="440" spans="1:8" ht="25" customHeight="1" x14ac:dyDescent="0.35">
      <c r="A440" s="16"/>
      <c r="B440" s="12" t="s">
        <v>99</v>
      </c>
      <c r="C440" s="20">
        <f>COUNTIFS(Data!$P:$P,C$437,Data!$AA:$AA,$B440)</f>
        <v>1</v>
      </c>
      <c r="D440" s="8">
        <f>COUNTIFS(Data!$P:$P,D$437,Data!$AA:$AA,$B440)</f>
        <v>1</v>
      </c>
      <c r="E440" s="8">
        <f>COUNTIFS(Data!$P:$P,E$437,Data!$AA:$AA,$B440)</f>
        <v>0</v>
      </c>
      <c r="F440" s="8">
        <f>COUNTIFS(Data!$P:$P,F$437,Data!$AA:$AA,$B440)</f>
        <v>0</v>
      </c>
      <c r="G440" s="26">
        <f>COUNTIFS(Data!$P:$P,G$437,Data!$AA:$AA,$B440)</f>
        <v>2</v>
      </c>
      <c r="H440" s="13">
        <f t="shared" si="22"/>
        <v>4</v>
      </c>
    </row>
    <row r="441" spans="1:8" ht="25" customHeight="1" x14ac:dyDescent="0.35">
      <c r="A441" s="16"/>
      <c r="B441" s="12" t="s">
        <v>125</v>
      </c>
      <c r="C441" s="20">
        <f>COUNTIFS(Data!$P:$P,C$437,Data!$AA:$AA,$B441)</f>
        <v>8</v>
      </c>
      <c r="D441" s="8">
        <f>COUNTIFS(Data!$P:$P,D$437,Data!$AA:$AA,$B441)</f>
        <v>4</v>
      </c>
      <c r="E441" s="8">
        <f>COUNTIFS(Data!$P:$P,E$437,Data!$AA:$AA,$B441)</f>
        <v>0</v>
      </c>
      <c r="F441" s="8">
        <f>COUNTIFS(Data!$P:$P,F$437,Data!$AA:$AA,$B441)</f>
        <v>0</v>
      </c>
      <c r="G441" s="26">
        <f>COUNTIFS(Data!$P:$P,G$437,Data!$AA:$AA,$B441)</f>
        <v>6</v>
      </c>
      <c r="H441" s="13">
        <f t="shared" si="22"/>
        <v>18</v>
      </c>
    </row>
    <row r="442" spans="1:8" ht="25" customHeight="1" x14ac:dyDescent="0.35">
      <c r="A442" s="16"/>
      <c r="B442" s="12" t="s">
        <v>115</v>
      </c>
      <c r="C442" s="20">
        <f>COUNTIFS(Data!$P:$P,C$437,Data!$AA:$AA,$B442)</f>
        <v>0</v>
      </c>
      <c r="D442" s="8">
        <f>COUNTIFS(Data!$P:$P,D$437,Data!$AA:$AA,$B442)</f>
        <v>2</v>
      </c>
      <c r="E442" s="8">
        <f>COUNTIFS(Data!$P:$P,E$437,Data!$AA:$AA,$B442)</f>
        <v>2</v>
      </c>
      <c r="F442" s="8">
        <f>COUNTIFS(Data!$P:$P,F$437,Data!$AA:$AA,$B442)</f>
        <v>0</v>
      </c>
      <c r="G442" s="26">
        <f>COUNTIFS(Data!$P:$P,G$437,Data!$AA:$AA,$B442)</f>
        <v>3</v>
      </c>
      <c r="H442" s="13">
        <f t="shared" si="22"/>
        <v>7</v>
      </c>
    </row>
    <row r="443" spans="1:8" ht="25" customHeight="1" x14ac:dyDescent="0.35">
      <c r="A443" s="16"/>
      <c r="B443" s="12" t="s">
        <v>70</v>
      </c>
      <c r="C443" s="20">
        <f>COUNTIFS(Data!$P:$P,C$437,Data!$AA:$AA,$B443)</f>
        <v>5</v>
      </c>
      <c r="D443" s="8">
        <f>COUNTIFS(Data!$P:$P,D$437,Data!$AA:$AA,$B443)</f>
        <v>1</v>
      </c>
      <c r="E443" s="8">
        <f>COUNTIFS(Data!$P:$P,E$437,Data!$AA:$AA,$B443)</f>
        <v>0</v>
      </c>
      <c r="F443" s="8">
        <f>COUNTIFS(Data!$P:$P,F$437,Data!$AA:$AA,$B443)</f>
        <v>0</v>
      </c>
      <c r="G443" s="26">
        <f>COUNTIFS(Data!$P:$P,G$437,Data!$AA:$AA,$B443)</f>
        <v>2</v>
      </c>
      <c r="H443" s="13">
        <f t="shared" si="22"/>
        <v>8</v>
      </c>
    </row>
    <row r="444" spans="1:8" ht="25" customHeight="1" x14ac:dyDescent="0.35">
      <c r="A444" s="16"/>
      <c r="B444" s="12" t="s">
        <v>101</v>
      </c>
      <c r="C444" s="20">
        <f>COUNTIFS(Data!$P:$P,C$437,Data!$AA:$AA,$B444)</f>
        <v>1</v>
      </c>
      <c r="D444" s="8">
        <f>COUNTIFS(Data!$P:$P,D$437,Data!$AA:$AA,$B444)</f>
        <v>1</v>
      </c>
      <c r="E444" s="8">
        <f>COUNTIFS(Data!$P:$P,E$437,Data!$AA:$AA,$B444)</f>
        <v>0</v>
      </c>
      <c r="F444" s="8">
        <f>COUNTIFS(Data!$P:$P,F$437,Data!$AA:$AA,$B444)</f>
        <v>0</v>
      </c>
      <c r="G444" s="26">
        <f>COUNTIFS(Data!$P:$P,G$437,Data!$AA:$AA,$B444)</f>
        <v>3</v>
      </c>
      <c r="H444" s="13">
        <f t="shared" si="22"/>
        <v>5</v>
      </c>
    </row>
    <row r="445" spans="1:8" ht="25" customHeight="1" thickBot="1" x14ac:dyDescent="0.4">
      <c r="A445" s="16"/>
      <c r="B445" s="28" t="s">
        <v>81</v>
      </c>
      <c r="C445" s="29">
        <f>COUNTIFS(Data!$P:$P,C$437,Data!$AA:$AA,$B445)</f>
        <v>3</v>
      </c>
      <c r="D445" s="9">
        <f>COUNTIFS(Data!$P:$P,D$437,Data!$AA:$AA,$B445)</f>
        <v>2</v>
      </c>
      <c r="E445" s="9">
        <f>COUNTIFS(Data!$P:$P,E$437,Data!$AA:$AA,$B445)</f>
        <v>0</v>
      </c>
      <c r="F445" s="9">
        <f>COUNTIFS(Data!$P:$P,F$437,Data!$AA:$AA,$B445)</f>
        <v>1</v>
      </c>
      <c r="G445" s="30">
        <f>COUNTIFS(Data!$P:$P,G$437,Data!$AA:$AA,$B445)</f>
        <v>9</v>
      </c>
      <c r="H445" s="31">
        <f t="shared" si="22"/>
        <v>15</v>
      </c>
    </row>
    <row r="446" spans="1:8" ht="25" customHeight="1" thickBot="1" x14ac:dyDescent="0.4">
      <c r="A446" s="16"/>
      <c r="B446" s="62" t="s">
        <v>774</v>
      </c>
      <c r="C446" s="61">
        <f>SUM(C438:C445)</f>
        <v>24</v>
      </c>
      <c r="D446" s="61">
        <f>SUM(D438:D445)</f>
        <v>12</v>
      </c>
      <c r="E446" s="61">
        <f>SUM(E438:E445)</f>
        <v>2</v>
      </c>
      <c r="F446" s="61">
        <f>SUM(F438:F445)</f>
        <v>1</v>
      </c>
      <c r="G446" s="61">
        <f>SUM(G438:G445)</f>
        <v>25</v>
      </c>
      <c r="H446" s="32">
        <f t="shared" si="22"/>
        <v>64</v>
      </c>
    </row>
    <row r="447" spans="1:8" ht="48" customHeight="1" thickBot="1" x14ac:dyDescent="0.4">
      <c r="A447" s="16"/>
      <c r="B447" s="98" t="s">
        <v>775</v>
      </c>
      <c r="C447" s="99"/>
      <c r="D447" s="99"/>
      <c r="E447" s="99"/>
      <c r="F447" s="99"/>
      <c r="G447" s="99"/>
      <c r="H447" s="100"/>
    </row>
    <row r="448" spans="1:8" ht="25" customHeight="1" thickBot="1" x14ac:dyDescent="0.4"/>
    <row r="449" spans="1:8" ht="25" customHeight="1" thickBot="1" x14ac:dyDescent="0.4">
      <c r="A449" s="15">
        <v>25</v>
      </c>
      <c r="B449" s="92" t="s">
        <v>805</v>
      </c>
      <c r="C449" s="93"/>
      <c r="D449" s="93"/>
      <c r="E449" s="93"/>
      <c r="F449" s="93"/>
      <c r="G449" s="93"/>
      <c r="H449" s="94"/>
    </row>
    <row r="450" spans="1:8" ht="25" customHeight="1" thickBot="1" x14ac:dyDescent="0.4">
      <c r="A450" s="15" t="s">
        <v>26</v>
      </c>
      <c r="B450" s="95" t="s">
        <v>800</v>
      </c>
      <c r="C450" s="96"/>
      <c r="D450" s="96"/>
      <c r="E450" s="96"/>
      <c r="F450" s="96"/>
      <c r="G450" s="96"/>
      <c r="H450" s="97"/>
    </row>
    <row r="451" spans="1:8" ht="30" customHeight="1" thickBot="1" x14ac:dyDescent="0.4">
      <c r="A451" s="16"/>
      <c r="B451" s="21"/>
      <c r="C451" s="10" t="s">
        <v>66</v>
      </c>
      <c r="D451" s="11" t="s">
        <v>85</v>
      </c>
      <c r="E451" s="11" t="s">
        <v>114</v>
      </c>
      <c r="F451" s="11" t="s">
        <v>182</v>
      </c>
      <c r="G451" s="37" t="s">
        <v>79</v>
      </c>
      <c r="H451" s="27" t="s">
        <v>774</v>
      </c>
    </row>
    <row r="452" spans="1:8" ht="26.25" customHeight="1" x14ac:dyDescent="0.35">
      <c r="A452" s="16"/>
      <c r="B452" s="12" t="s">
        <v>82</v>
      </c>
      <c r="C452" s="22">
        <f>COUNTIFS(Data!$P:$P,C$451,Data!$AE:$AE,$B452)</f>
        <v>7</v>
      </c>
      <c r="D452" s="23">
        <f>COUNTIFS(Data!$P:$P,D$451,Data!$AE:$AE,$B452)</f>
        <v>7</v>
      </c>
      <c r="E452" s="23">
        <f>COUNTIFS(Data!$P:$P,E$451,Data!$AE:$AE,$B452)</f>
        <v>2</v>
      </c>
      <c r="F452" s="23">
        <f>COUNTIFS(Data!$P:$P,F$451,Data!$AE:$AE,$B452)</f>
        <v>0</v>
      </c>
      <c r="G452" s="25">
        <f>COUNTIFS(Data!$P:$P,G$451,Data!$AE:$AE,$B452)</f>
        <v>13</v>
      </c>
      <c r="H452" s="13">
        <f>SUM(C452:G452)</f>
        <v>29</v>
      </c>
    </row>
    <row r="453" spans="1:8" ht="26.25" customHeight="1" x14ac:dyDescent="0.35">
      <c r="A453" s="16"/>
      <c r="B453" s="12" t="s">
        <v>102</v>
      </c>
      <c r="C453" s="20">
        <f>COUNTIFS(Data!$P:$P,C$451,Data!$AE:$AE,$B453)</f>
        <v>0</v>
      </c>
      <c r="D453" s="8">
        <f>COUNTIFS(Data!$P:$P,D$451,Data!$AE:$AE,$B453)</f>
        <v>0</v>
      </c>
      <c r="E453" s="8">
        <f>COUNTIFS(Data!$P:$P,E$451,Data!$AE:$AE,$B453)</f>
        <v>0</v>
      </c>
      <c r="F453" s="8">
        <f>COUNTIFS(Data!$P:$P,F$451,Data!$AE:$AE,$B453)</f>
        <v>1</v>
      </c>
      <c r="G453" s="26">
        <f>COUNTIFS(Data!$P:$P,G$451,Data!$AE:$AE,$B453)</f>
        <v>1</v>
      </c>
      <c r="H453" s="13">
        <f>SUM(C453:G453)</f>
        <v>2</v>
      </c>
    </row>
    <row r="454" spans="1:8" ht="26.25" customHeight="1" x14ac:dyDescent="0.35">
      <c r="A454" s="16"/>
      <c r="B454" s="12" t="s">
        <v>152</v>
      </c>
      <c r="C454" s="20">
        <f>COUNTIFS(Data!$P:$P,C$451,Data!$AE:$AE,$B454)</f>
        <v>0</v>
      </c>
      <c r="D454" s="8">
        <f>COUNTIFS(Data!$P:$P,D$451,Data!$AE:$AE,$B454)</f>
        <v>0</v>
      </c>
      <c r="E454" s="8">
        <f>COUNTIFS(Data!$P:$P,E$451,Data!$AE:$AE,$B454)</f>
        <v>0</v>
      </c>
      <c r="F454" s="8">
        <f>COUNTIFS(Data!$P:$P,F$451,Data!$AE:$AE,$B454)</f>
        <v>0</v>
      </c>
      <c r="G454" s="26">
        <f>COUNTIFS(Data!$P:$P,G$451,Data!$AE:$AE,$B454)</f>
        <v>1</v>
      </c>
      <c r="H454" s="13">
        <f>SUM(C454:G454)</f>
        <v>1</v>
      </c>
    </row>
    <row r="455" spans="1:8" ht="26.25" customHeight="1" thickBot="1" x14ac:dyDescent="0.4">
      <c r="A455" s="16"/>
      <c r="B455" s="28" t="s">
        <v>71</v>
      </c>
      <c r="C455" s="29">
        <f>COUNTIFS(Data!$P:$P,C$451,Data!$AE:$AE,$B455)</f>
        <v>17</v>
      </c>
      <c r="D455" s="9">
        <f>COUNTIFS(Data!$P:$P,D$451,Data!$AE:$AE,$B455)</f>
        <v>5</v>
      </c>
      <c r="E455" s="9">
        <f>COUNTIFS(Data!$P:$P,E$451,Data!$AE:$AE,$B455)</f>
        <v>0</v>
      </c>
      <c r="F455" s="9">
        <f>COUNTIFS(Data!$P:$P,F$451,Data!$AE:$AE,$B455)</f>
        <v>0</v>
      </c>
      <c r="G455" s="30">
        <f>COUNTIFS(Data!$P:$P,G$451,Data!$AE:$AE,$B455)</f>
        <v>10</v>
      </c>
      <c r="H455" s="31">
        <f>SUM(C455:G455)</f>
        <v>32</v>
      </c>
    </row>
    <row r="456" spans="1:8" ht="26.25" customHeight="1" thickBot="1" x14ac:dyDescent="0.4">
      <c r="A456" s="16"/>
      <c r="B456" s="62" t="s">
        <v>774</v>
      </c>
      <c r="C456" s="61">
        <f>SUM(C452:C455)</f>
        <v>24</v>
      </c>
      <c r="D456" s="61">
        <f>SUM(D452:D455)</f>
        <v>12</v>
      </c>
      <c r="E456" s="61">
        <f>SUM(E452:E455)</f>
        <v>2</v>
      </c>
      <c r="F456" s="61">
        <f>SUM(F452:F455)</f>
        <v>1</v>
      </c>
      <c r="G456" s="61">
        <f>SUM(G452:G455)</f>
        <v>25</v>
      </c>
      <c r="H456" s="32">
        <f>SUM(C456:G456)</f>
        <v>64</v>
      </c>
    </row>
    <row r="457" spans="1:8" ht="46.5" customHeight="1" thickBot="1" x14ac:dyDescent="0.4">
      <c r="A457" s="16"/>
      <c r="B457" s="98" t="s">
        <v>775</v>
      </c>
      <c r="C457" s="99"/>
      <c r="D457" s="99"/>
      <c r="E457" s="99"/>
      <c r="F457" s="99"/>
      <c r="G457" s="99"/>
      <c r="H457" s="100"/>
    </row>
    <row r="458" spans="1:8" ht="25" customHeight="1" thickBot="1" x14ac:dyDescent="0.4"/>
    <row r="459" spans="1:8" ht="25" customHeight="1" thickBot="1" x14ac:dyDescent="0.4">
      <c r="A459" s="15">
        <v>26</v>
      </c>
      <c r="B459" s="92" t="s">
        <v>805</v>
      </c>
      <c r="C459" s="93"/>
      <c r="D459" s="93"/>
      <c r="E459" s="93"/>
      <c r="F459" s="93"/>
      <c r="G459" s="94"/>
    </row>
    <row r="460" spans="1:8" ht="25" customHeight="1" thickBot="1" x14ac:dyDescent="0.4">
      <c r="A460" s="15" t="s">
        <v>29</v>
      </c>
      <c r="B460" s="95" t="s">
        <v>801</v>
      </c>
      <c r="C460" s="96"/>
      <c r="D460" s="96"/>
      <c r="E460" s="96"/>
      <c r="F460" s="96"/>
      <c r="G460" s="97"/>
    </row>
    <row r="461" spans="1:8" ht="25" customHeight="1" thickBot="1" x14ac:dyDescent="0.4">
      <c r="A461" s="16"/>
      <c r="B461" s="21"/>
      <c r="C461" s="33" t="s">
        <v>67</v>
      </c>
      <c r="D461" s="34" t="s">
        <v>116</v>
      </c>
      <c r="E461" s="34" t="s">
        <v>130</v>
      </c>
      <c r="F461" s="35" t="s">
        <v>213</v>
      </c>
      <c r="G461" s="27" t="s">
        <v>774</v>
      </c>
    </row>
    <row r="462" spans="1:8" ht="25" customHeight="1" x14ac:dyDescent="0.35">
      <c r="A462" s="16"/>
      <c r="B462" s="12" t="s">
        <v>95</v>
      </c>
      <c r="C462" s="22">
        <f>COUNTIFS(Data!$T:$T,C$461,Data!$AA:$AA,$B462)</f>
        <v>5</v>
      </c>
      <c r="D462" s="23">
        <f>COUNTIFS(Data!$T:$T,D$461,Data!$AA:$AA,$B462)</f>
        <v>0</v>
      </c>
      <c r="E462" s="23">
        <f>COUNTIFS(Data!$T:$T,E$461,Data!$AA:$AA,$B462)</f>
        <v>0</v>
      </c>
      <c r="F462" s="25">
        <f>COUNTIFS(Data!$T:$T,F$461,Data!$AA:$AA,$B462)</f>
        <v>0</v>
      </c>
      <c r="G462" s="13">
        <f t="shared" ref="G462:G470" si="23">SUM(C462:F462)</f>
        <v>5</v>
      </c>
    </row>
    <row r="463" spans="1:8" ht="25" customHeight="1" x14ac:dyDescent="0.35">
      <c r="A463" s="16"/>
      <c r="B463" s="12" t="s">
        <v>91</v>
      </c>
      <c r="C463" s="20">
        <f>COUNTIFS(Data!$T:$T,C$461,Data!$AA:$AA,$B463)</f>
        <v>1</v>
      </c>
      <c r="D463" s="8">
        <f>COUNTIFS(Data!$T:$T,D$461,Data!$AA:$AA,$B463)</f>
        <v>1</v>
      </c>
      <c r="E463" s="8">
        <f>COUNTIFS(Data!$T:$T,E$461,Data!$AA:$AA,$B463)</f>
        <v>0</v>
      </c>
      <c r="F463" s="26">
        <f>COUNTIFS(Data!$T:$T,F$461,Data!$AA:$AA,$B463)</f>
        <v>0</v>
      </c>
      <c r="G463" s="13">
        <f t="shared" si="23"/>
        <v>2</v>
      </c>
    </row>
    <row r="464" spans="1:8" ht="25" customHeight="1" x14ac:dyDescent="0.35">
      <c r="A464" s="16"/>
      <c r="B464" s="12" t="s">
        <v>99</v>
      </c>
      <c r="C464" s="20">
        <f>COUNTIFS(Data!$T:$T,C$461,Data!$AA:$AA,$B464)</f>
        <v>4</v>
      </c>
      <c r="D464" s="8">
        <f>COUNTIFS(Data!$T:$T,D$461,Data!$AA:$AA,$B464)</f>
        <v>0</v>
      </c>
      <c r="E464" s="8">
        <f>COUNTIFS(Data!$T:$T,E$461,Data!$AA:$AA,$B464)</f>
        <v>0</v>
      </c>
      <c r="F464" s="26">
        <f>COUNTIFS(Data!$T:$T,F$461,Data!$AA:$AA,$B464)</f>
        <v>0</v>
      </c>
      <c r="G464" s="13">
        <f t="shared" si="23"/>
        <v>4</v>
      </c>
    </row>
    <row r="465" spans="1:7" ht="25" customHeight="1" x14ac:dyDescent="0.35">
      <c r="A465" s="16"/>
      <c r="B465" s="12" t="s">
        <v>125</v>
      </c>
      <c r="C465" s="20">
        <f>COUNTIFS(Data!$T:$T,C$461,Data!$AA:$AA,$B465)</f>
        <v>18</v>
      </c>
      <c r="D465" s="8">
        <f>COUNTIFS(Data!$T:$T,D$461,Data!$AA:$AA,$B465)</f>
        <v>0</v>
      </c>
      <c r="E465" s="8">
        <f>COUNTIFS(Data!$T:$T,E$461,Data!$AA:$AA,$B465)</f>
        <v>0</v>
      </c>
      <c r="F465" s="26">
        <f>COUNTIFS(Data!$T:$T,F$461,Data!$AA:$AA,$B465)</f>
        <v>0</v>
      </c>
      <c r="G465" s="13">
        <f t="shared" si="23"/>
        <v>18</v>
      </c>
    </row>
    <row r="466" spans="1:7" ht="25" customHeight="1" x14ac:dyDescent="0.35">
      <c r="A466" s="16"/>
      <c r="B466" s="12" t="s">
        <v>115</v>
      </c>
      <c r="C466" s="20">
        <f>COUNTIFS(Data!$T:$T,C$461,Data!$AA:$AA,$B466)</f>
        <v>7</v>
      </c>
      <c r="D466" s="8">
        <f>COUNTIFS(Data!$T:$T,D$461,Data!$AA:$AA,$B466)</f>
        <v>0</v>
      </c>
      <c r="E466" s="8">
        <f>COUNTIFS(Data!$T:$T,E$461,Data!$AA:$AA,$B466)</f>
        <v>0</v>
      </c>
      <c r="F466" s="26">
        <f>COUNTIFS(Data!$T:$T,F$461,Data!$AA:$AA,$B466)</f>
        <v>0</v>
      </c>
      <c r="G466" s="13">
        <f t="shared" si="23"/>
        <v>7</v>
      </c>
    </row>
    <row r="467" spans="1:7" ht="25" customHeight="1" x14ac:dyDescent="0.35">
      <c r="A467" s="16"/>
      <c r="B467" s="12" t="s">
        <v>70</v>
      </c>
      <c r="C467" s="20">
        <f>COUNTIFS(Data!$T:$T,C$461,Data!$AA:$AA,$B467)</f>
        <v>8</v>
      </c>
      <c r="D467" s="8">
        <f>COUNTIFS(Data!$T:$T,D$461,Data!$AA:$AA,$B467)</f>
        <v>0</v>
      </c>
      <c r="E467" s="8">
        <f>COUNTIFS(Data!$T:$T,E$461,Data!$AA:$AA,$B467)</f>
        <v>0</v>
      </c>
      <c r="F467" s="26">
        <f>COUNTIFS(Data!$T:$T,F$461,Data!$AA:$AA,$B467)</f>
        <v>0</v>
      </c>
      <c r="G467" s="13">
        <f t="shared" si="23"/>
        <v>8</v>
      </c>
    </row>
    <row r="468" spans="1:7" ht="25" customHeight="1" x14ac:dyDescent="0.35">
      <c r="A468" s="16"/>
      <c r="B468" s="12" t="s">
        <v>101</v>
      </c>
      <c r="C468" s="20">
        <f>COUNTIFS(Data!$T:$T,C$461,Data!$AA:$AA,$B468)</f>
        <v>4</v>
      </c>
      <c r="D468" s="8">
        <f>COUNTIFS(Data!$T:$T,D$461,Data!$AA:$AA,$B468)</f>
        <v>1</v>
      </c>
      <c r="E468" s="8">
        <f>COUNTIFS(Data!$T:$T,E$461,Data!$AA:$AA,$B468)</f>
        <v>0</v>
      </c>
      <c r="F468" s="26">
        <f>COUNTIFS(Data!$T:$T,F$461,Data!$AA:$AA,$B468)</f>
        <v>0</v>
      </c>
      <c r="G468" s="13">
        <f t="shared" si="23"/>
        <v>5</v>
      </c>
    </row>
    <row r="469" spans="1:7" ht="25" customHeight="1" thickBot="1" x14ac:dyDescent="0.4">
      <c r="A469" s="16"/>
      <c r="B469" s="28" t="s">
        <v>81</v>
      </c>
      <c r="C469" s="29">
        <f>COUNTIFS(Data!$T:$T,C$461,Data!$AA:$AA,$B469)</f>
        <v>15</v>
      </c>
      <c r="D469" s="9">
        <f>COUNTIFS(Data!$T:$T,D$461,Data!$AA:$AA,$B469)</f>
        <v>0</v>
      </c>
      <c r="E469" s="9">
        <f>COUNTIFS(Data!$T:$T,E$461,Data!$AA:$AA,$B469)</f>
        <v>0</v>
      </c>
      <c r="F469" s="30">
        <f>COUNTIFS(Data!$T:$T,F$461,Data!$AA:$AA,$B469)</f>
        <v>0</v>
      </c>
      <c r="G469" s="31">
        <f t="shared" si="23"/>
        <v>15</v>
      </c>
    </row>
    <row r="470" spans="1:7" ht="25" customHeight="1" thickBot="1" x14ac:dyDescent="0.4">
      <c r="A470" s="16"/>
      <c r="B470" s="62" t="s">
        <v>774</v>
      </c>
      <c r="C470" s="41">
        <f>SUM(C462:C469)</f>
        <v>62</v>
      </c>
      <c r="D470" s="41">
        <f>SUM(D462:D469)</f>
        <v>2</v>
      </c>
      <c r="E470" s="41">
        <f>SUM(E462:E469)</f>
        <v>0</v>
      </c>
      <c r="F470" s="41">
        <f>SUM(F462:F469)</f>
        <v>0</v>
      </c>
      <c r="G470" s="32">
        <f t="shared" si="23"/>
        <v>64</v>
      </c>
    </row>
    <row r="471" spans="1:7" ht="37.5" customHeight="1" thickBot="1" x14ac:dyDescent="0.4">
      <c r="A471" s="16"/>
      <c r="B471" s="98" t="s">
        <v>775</v>
      </c>
      <c r="C471" s="99"/>
      <c r="D471" s="99"/>
      <c r="E471" s="99"/>
      <c r="F471" s="99"/>
      <c r="G471" s="100"/>
    </row>
    <row r="472" spans="1:7" ht="25" customHeight="1" thickBot="1" x14ac:dyDescent="0.4"/>
    <row r="473" spans="1:7" ht="25" customHeight="1" thickBot="1" x14ac:dyDescent="0.4">
      <c r="A473" s="15">
        <v>27</v>
      </c>
      <c r="B473" s="92" t="s">
        <v>805</v>
      </c>
      <c r="C473" s="93"/>
      <c r="D473" s="93"/>
      <c r="E473" s="93"/>
      <c r="F473" s="93"/>
      <c r="G473" s="94"/>
    </row>
    <row r="474" spans="1:7" ht="25" customHeight="1" thickBot="1" x14ac:dyDescent="0.4">
      <c r="A474" s="15" t="s">
        <v>29</v>
      </c>
      <c r="B474" s="95" t="s">
        <v>802</v>
      </c>
      <c r="C474" s="96"/>
      <c r="D474" s="96"/>
      <c r="E474" s="96"/>
      <c r="F474" s="96"/>
      <c r="G474" s="97"/>
    </row>
    <row r="475" spans="1:7" ht="25" customHeight="1" thickBot="1" x14ac:dyDescent="0.4">
      <c r="A475" s="16"/>
      <c r="B475" s="21"/>
      <c r="C475" s="33" t="s">
        <v>67</v>
      </c>
      <c r="D475" s="34" t="s">
        <v>116</v>
      </c>
      <c r="E475" s="34" t="s">
        <v>130</v>
      </c>
      <c r="F475" s="35" t="s">
        <v>213</v>
      </c>
      <c r="G475" s="27" t="s">
        <v>774</v>
      </c>
    </row>
    <row r="476" spans="1:7" ht="25.5" customHeight="1" x14ac:dyDescent="0.35">
      <c r="A476" s="16"/>
      <c r="B476" s="12" t="s">
        <v>82</v>
      </c>
      <c r="C476" s="22">
        <f>COUNTIFS(Data!$T:$T,C$475,Data!$AE:$AE,$B476)</f>
        <v>28</v>
      </c>
      <c r="D476" s="23">
        <f>COUNTIFS(Data!$T:$T,D$475,Data!$AE:$AE,$B476)</f>
        <v>1</v>
      </c>
      <c r="E476" s="23">
        <f>COUNTIFS(Data!$T:$T,E$475,Data!$AE:$AE,$B476)</f>
        <v>0</v>
      </c>
      <c r="F476" s="25">
        <f>COUNTIFS(Data!$T:$T,F$475,Data!$AE:$AE,$B476)</f>
        <v>0</v>
      </c>
      <c r="G476" s="13">
        <f>SUM(C476:F476)</f>
        <v>29</v>
      </c>
    </row>
    <row r="477" spans="1:7" ht="25.5" customHeight="1" x14ac:dyDescent="0.35">
      <c r="A477" s="16"/>
      <c r="B477" s="12" t="s">
        <v>102</v>
      </c>
      <c r="C477" s="20">
        <f>COUNTIFS(Data!$T:$T,C$475,Data!$AE:$AE,$B477)</f>
        <v>2</v>
      </c>
      <c r="D477" s="8">
        <f>COUNTIFS(Data!$T:$T,D$475,Data!$AE:$AE,$B477)</f>
        <v>0</v>
      </c>
      <c r="E477" s="8">
        <f>COUNTIFS(Data!$T:$T,E$475,Data!$AE:$AE,$B477)</f>
        <v>0</v>
      </c>
      <c r="F477" s="26">
        <f>COUNTIFS(Data!$T:$T,F$475,Data!$AE:$AE,$B477)</f>
        <v>0</v>
      </c>
      <c r="G477" s="13">
        <f>SUM(C477:F477)</f>
        <v>2</v>
      </c>
    </row>
    <row r="478" spans="1:7" ht="25.5" customHeight="1" x14ac:dyDescent="0.35">
      <c r="A478" s="16"/>
      <c r="B478" s="12" t="s">
        <v>152</v>
      </c>
      <c r="C478" s="20">
        <f>COUNTIFS(Data!$T:$T,C$475,Data!$AE:$AE,$B478)</f>
        <v>1</v>
      </c>
      <c r="D478" s="8">
        <f>COUNTIFS(Data!$T:$T,D$475,Data!$AE:$AE,$B478)</f>
        <v>0</v>
      </c>
      <c r="E478" s="8">
        <f>COUNTIFS(Data!$T:$T,E$475,Data!$AE:$AE,$B478)</f>
        <v>0</v>
      </c>
      <c r="F478" s="26">
        <f>COUNTIFS(Data!$T:$T,F$475,Data!$AE:$AE,$B478)</f>
        <v>0</v>
      </c>
      <c r="G478" s="13">
        <f>SUM(C478:F478)</f>
        <v>1</v>
      </c>
    </row>
    <row r="479" spans="1:7" ht="25.5" customHeight="1" thickBot="1" x14ac:dyDescent="0.4">
      <c r="A479" s="16"/>
      <c r="B479" s="28" t="s">
        <v>71</v>
      </c>
      <c r="C479" s="29">
        <f>COUNTIFS(Data!$T:$T,C$475,Data!$AE:$AE,$B479)</f>
        <v>31</v>
      </c>
      <c r="D479" s="9">
        <f>COUNTIFS(Data!$T:$T,D$475,Data!$AE:$AE,$B479)</f>
        <v>1</v>
      </c>
      <c r="E479" s="9">
        <f>COUNTIFS(Data!$T:$T,E$475,Data!$AE:$AE,$B479)</f>
        <v>0</v>
      </c>
      <c r="F479" s="30">
        <f>COUNTIFS(Data!$T:$T,F$475,Data!$AE:$AE,$B479)</f>
        <v>0</v>
      </c>
      <c r="G479" s="31">
        <f>SUM(C479:F479)</f>
        <v>32</v>
      </c>
    </row>
    <row r="480" spans="1:7" ht="25.5" customHeight="1" thickBot="1" x14ac:dyDescent="0.4">
      <c r="A480" s="16"/>
      <c r="B480" s="62" t="s">
        <v>774</v>
      </c>
      <c r="C480" s="61">
        <f>SUM(C476:C479)</f>
        <v>62</v>
      </c>
      <c r="D480" s="61">
        <f>SUM(D476:D479)</f>
        <v>2</v>
      </c>
      <c r="E480" s="61">
        <f>SUM(E476:E479)</f>
        <v>0</v>
      </c>
      <c r="F480" s="61">
        <f>SUM(F476:F479)</f>
        <v>0</v>
      </c>
      <c r="G480" s="32">
        <f>SUM(C480:F480)</f>
        <v>64</v>
      </c>
    </row>
    <row r="481" spans="1:7" ht="42" customHeight="1" thickBot="1" x14ac:dyDescent="0.4">
      <c r="A481" s="16"/>
      <c r="B481" s="98" t="s">
        <v>775</v>
      </c>
      <c r="C481" s="99"/>
      <c r="D481" s="99"/>
      <c r="E481" s="99"/>
      <c r="F481" s="99"/>
      <c r="G481" s="100"/>
    </row>
    <row r="482" spans="1:7" ht="25" customHeight="1" x14ac:dyDescent="0.35"/>
  </sheetData>
  <mergeCells count="81">
    <mergeCell ref="B449:H449"/>
    <mergeCell ref="B450:H450"/>
    <mergeCell ref="B457:H457"/>
    <mergeCell ref="B481:G481"/>
    <mergeCell ref="B473:G473"/>
    <mergeCell ref="B474:G474"/>
    <mergeCell ref="B471:G471"/>
    <mergeCell ref="B459:G459"/>
    <mergeCell ref="B460:G460"/>
    <mergeCell ref="B447:H447"/>
    <mergeCell ref="B401:F401"/>
    <mergeCell ref="B402:F402"/>
    <mergeCell ref="B413:F413"/>
    <mergeCell ref="B415:F415"/>
    <mergeCell ref="B416:F416"/>
    <mergeCell ref="B423:F423"/>
    <mergeCell ref="B425:H425"/>
    <mergeCell ref="B426:H426"/>
    <mergeCell ref="B433:H433"/>
    <mergeCell ref="B435:H435"/>
    <mergeCell ref="B436:H436"/>
    <mergeCell ref="B391:F391"/>
    <mergeCell ref="B392:F392"/>
    <mergeCell ref="B399:F399"/>
    <mergeCell ref="B344:K344"/>
    <mergeCell ref="B345:K345"/>
    <mergeCell ref="B360:K360"/>
    <mergeCell ref="B362:G362"/>
    <mergeCell ref="B363:G363"/>
    <mergeCell ref="B378:G378"/>
    <mergeCell ref="B309:H309"/>
    <mergeCell ref="B324:H324"/>
    <mergeCell ref="B380:F380"/>
    <mergeCell ref="B381:F381"/>
    <mergeCell ref="B389:F389"/>
    <mergeCell ref="B326:G326"/>
    <mergeCell ref="B327:G327"/>
    <mergeCell ref="B342:G342"/>
    <mergeCell ref="B280:H280"/>
    <mergeCell ref="B281:H281"/>
    <mergeCell ref="B288:H288"/>
    <mergeCell ref="B290:F290"/>
    <mergeCell ref="B256:H256"/>
    <mergeCell ref="B257:H257"/>
    <mergeCell ref="B264:H264"/>
    <mergeCell ref="B266:H266"/>
    <mergeCell ref="B267:H26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G2"/>
    <mergeCell ref="B3:G3"/>
    <mergeCell ref="B18:G18"/>
    <mergeCell ref="B20:F20"/>
    <mergeCell ref="B21:F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2024-09-23T17:02:01Z</dcterms:modified>
</cp:coreProperties>
</file>