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07 عنف في سياق طائفي - مصر 2016\data\"/>
    </mc:Choice>
  </mc:AlternateContent>
  <xr:revisionPtr revIDLastSave="0" documentId="13_ncr:1_{E8EBA126-F54F-45D3-8689-F6CA0D30113C}"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<sst xmlns="http://schemas.openxmlformats.org/spreadsheetml/2006/main" count="2153" uniqueCount="700">
  <si>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</si>
  <si>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</si>
  <si>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</si>
  <si>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</si>
  <si>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</si>
  <si>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</si>
  <si>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</si>
  <si>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</si>
  <si>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</si>
  <si>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</si>
  <si>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</si>
  <si>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</si>
  <si>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</si>
  <si>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</si>
  <si>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</si>
  <si>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</si>
  <si>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</si>
  <si>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</si>
  <si>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</si>
  <si>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</si>
  <si>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</si>
  <si>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</si>
  <si>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</si>
  <si>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</si>
  <si>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</si>
  <si>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</si>
  <si>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</si>
  <si>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</si>
  <si>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</si>
  <si>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</si>
  <si>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</si>
  <si>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</si>
  <si>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</si>
  <si>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</si>
  <si>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</si>
  <si>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</si>
  <si>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</si>
  <si>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</si>
  <si>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</si>
  <si>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</si>
  <si>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</si>
  <si>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</si>
  <si>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</si>
  <si>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</si>
  <si>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</si>
  <si>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</si>
  <si>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</si>
  <si>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</si>
  <si>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</si>
  <si>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</si>
  <si>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</si>
  <si>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</si>
  <si>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</si>
  <si>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</si>
  <si>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</si>
  <si>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</si>
  <si>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</si>
  <si>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</si>
  <si>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</si>
  <si>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</si>
  <si>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</si>
  <si>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</si>
  <si>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</si>
  <si>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</si>
  <si>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</si>
  <si>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</si>
  <si>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</si>
  <si>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</si>
  <si>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</si>
  <si>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</si>
  <si>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</si>
  <si>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</si>
  <si>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</si>
  <si>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</si>
  <si>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</si>
  <si>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</si>
  <si>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</si>
  <si>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</si>
  <si>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</si>
  <si>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</si>
  <si>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</si>
  <si>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</si>
  <si>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</si>
  <si>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</si>
  <si>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وزارة الداخلية</t>
  </si>
  <si>
    <t>جهات رسمية عبر منصات إعلامية</t>
  </si>
  <si>
    <t>ملوي</t>
  </si>
  <si>
    <t>أسلحة بيضاء وزجاجات مولوتوف</t>
  </si>
  <si>
    <t>البحيرة</t>
  </si>
  <si>
    <t>مركز المنيا</t>
  </si>
  <si>
    <t>القاهرة</t>
  </si>
  <si>
    <t>المحافظات المركزية</t>
  </si>
  <si>
    <t>استهداف أو تعدي على ملكية خاصة</t>
  </si>
  <si>
    <t>وقائع شملت حالات قتل وإصابة</t>
  </si>
  <si>
    <t>اعتداء على الملكية</t>
  </si>
  <si>
    <t>استهداف أو تعدي على منشآت دينية</t>
  </si>
  <si>
    <t>طلق ناري حي</t>
  </si>
  <si>
    <t>وقائع شملت حالات قتل وإصابة وقبض</t>
  </si>
  <si>
    <t>الإسكندرية</t>
  </si>
  <si>
    <t>جهات صحفية</t>
  </si>
  <si>
    <t>قتل على الهوية</t>
  </si>
  <si>
    <t>وقائع شملت حالات قتل وقبض</t>
  </si>
  <si>
    <t>الفيوم</t>
  </si>
  <si>
    <t>وقائع شملت حالات قبض</t>
  </si>
  <si>
    <t>تداخل رسمي ثم تم تسوية الأمر عرفيًا</t>
  </si>
  <si>
    <t>جلسة صلح عرفية</t>
  </si>
  <si>
    <t>القليوبية</t>
  </si>
  <si>
    <t>اشتباك/هجوم أهلي</t>
  </si>
  <si>
    <t>الجيزة</t>
  </si>
  <si>
    <t>قنا</t>
  </si>
  <si>
    <t>بني سويف</t>
  </si>
  <si>
    <t>الفشن</t>
  </si>
  <si>
    <t>كفر الشيخ</t>
  </si>
  <si>
    <t>غير محدد</t>
  </si>
  <si>
    <t>حجارة</t>
  </si>
  <si>
    <t>حجارة وألعاب نارية</t>
  </si>
  <si>
    <t>وقائع شملت حالات إصابة وقبض</t>
  </si>
  <si>
    <t>مسلم</t>
  </si>
  <si>
    <t>مطاي</t>
  </si>
  <si>
    <t>أبو قرقاص</t>
  </si>
  <si>
    <t>الأقصر</t>
  </si>
  <si>
    <t>الشرقية</t>
  </si>
  <si>
    <t>غير معلوم</t>
  </si>
  <si>
    <t>مجهولون</t>
  </si>
  <si>
    <t>وقائع شملت حالات قتل</t>
  </si>
  <si>
    <t>أسيوط</t>
  </si>
  <si>
    <t>اختطاف/اختفاء</t>
  </si>
  <si>
    <t>سوهاج</t>
  </si>
  <si>
    <t>بهائي</t>
  </si>
  <si>
    <t>استهداف بعبوة ناسفة</t>
  </si>
  <si>
    <t>الغربية</t>
  </si>
  <si>
    <t>فتاة قبطية</t>
  </si>
  <si>
    <t>بني مزار</t>
  </si>
  <si>
    <t>حرق كنيسة</t>
  </si>
  <si>
    <t>المنوفية</t>
  </si>
  <si>
    <t>ديرمواس</t>
  </si>
  <si>
    <t>قرية دلجا</t>
  </si>
  <si>
    <t>قبض وتحرير محضر</t>
  </si>
  <si>
    <t>تظاهرة</t>
  </si>
  <si>
    <t>أسيوط أول</t>
  </si>
  <si>
    <t>مرسي مطروح</t>
  </si>
  <si>
    <t>محافظات حدودية</t>
  </si>
  <si>
    <t>التفاوض</t>
  </si>
  <si>
    <t>شمال سيناء</t>
  </si>
  <si>
    <t>العريش أول</t>
  </si>
  <si>
    <t>الوايلي</t>
  </si>
  <si>
    <t>تجمهر</t>
  </si>
  <si>
    <t>لم يتم التوصل لحدوث حالات اختطاف</t>
  </si>
  <si>
    <t>تقرير موت معلن - المبادرة المصرية للحقوق الشخصية</t>
  </si>
  <si>
    <t>تداخل قيادات رسمية عن طريق جلسات عرفية</t>
  </si>
  <si>
    <t>قاعدة بيانات وقائع الخسائر البشرية - مصدر داخلي</t>
  </si>
  <si>
    <t>اشتباكات</t>
  </si>
  <si>
    <t>طرفي النزاع القبطي والمسلم</t>
  </si>
  <si>
    <t>فض وقبض وتحرير محضر</t>
  </si>
  <si>
    <t>تحرير محضر بالتصالح</t>
  </si>
  <si>
    <t>هجوم</t>
  </si>
  <si>
    <t>مصدر داخلي</t>
  </si>
  <si>
    <t>اشتباكات أهلية</t>
  </si>
  <si>
    <t>دار السلام - سوهاج</t>
  </si>
  <si>
    <t>التصالح</t>
  </si>
  <si>
    <t>تحرير محضر فقط دون الوصول لحالات قبض</t>
  </si>
  <si>
    <t>الإسماعيلية</t>
  </si>
  <si>
    <t>مدن القناة</t>
  </si>
  <si>
    <t>أسوان</t>
  </si>
  <si>
    <t>مجموعات ذو توجه سياسي</t>
  </si>
  <si>
    <t>الخاطفون</t>
  </si>
  <si>
    <t>زجاجات مولوتوف</t>
  </si>
  <si>
    <t>الطرف المسلم</t>
  </si>
  <si>
    <t>العامرية أول</t>
  </si>
  <si>
    <t>تهجير قسري</t>
  </si>
  <si>
    <t>قرية حسن باشا</t>
  </si>
  <si>
    <t>أسوان أول</t>
  </si>
  <si>
    <t>أخرى</t>
  </si>
  <si>
    <t>حجارة - أسلحة بيضاء</t>
  </si>
  <si>
    <t>منفلوط</t>
  </si>
  <si>
    <t>من الأقباط</t>
  </si>
  <si>
    <t>مغاغة</t>
  </si>
  <si>
    <t>وزارة الداخلية - كبار رؤوس العائلات من المسلمين والأقباط</t>
  </si>
  <si>
    <t>كوم إمبو</t>
  </si>
  <si>
    <t>بندر الأقصر</t>
  </si>
  <si>
    <t>محاولة قتل</t>
  </si>
  <si>
    <t>مسلمي قرية دلجا</t>
  </si>
  <si>
    <t>أقباط قرية دلجا</t>
  </si>
  <si>
    <t>قاعدة بيانات مشروع اشهد للعنف الطائفي</t>
  </si>
  <si>
    <t>اختطاف/اختفاء ثم قتل</t>
  </si>
  <si>
    <t>اغتيال</t>
  </si>
  <si>
    <t>بورسعيد</t>
  </si>
  <si>
    <t>3 مسلحون مجهولون</t>
  </si>
  <si>
    <t>متفجرات</t>
  </si>
  <si>
    <t>كنيسة الملاك ميخائيل</t>
  </si>
  <si>
    <t>كنيسة السيدة العذراء</t>
  </si>
  <si>
    <t>دمياط</t>
  </si>
  <si>
    <t>السويس</t>
  </si>
  <si>
    <t>سوهاج أول</t>
  </si>
  <si>
    <t>هجوم أهلي</t>
  </si>
  <si>
    <t>جنوب سيناء</t>
  </si>
  <si>
    <t>محاولة تفجير</t>
  </si>
  <si>
    <t>ملحد</t>
  </si>
  <si>
    <t>حجارة - شوم</t>
  </si>
  <si>
    <t>مسلح مجهول</t>
  </si>
  <si>
    <t>المسلحون</t>
  </si>
  <si>
    <t>الكنيسة الكاثوليكية القبطية</t>
  </si>
  <si>
    <t>محاولة اختطاف</t>
  </si>
  <si>
    <t>صوفي</t>
  </si>
  <si>
    <t>مركز بني سويف</t>
  </si>
  <si>
    <t>قرية بني بخيت</t>
  </si>
  <si>
    <t>اختطاف قبطي والمطالبة بفدية للإفراج عنه</t>
  </si>
  <si>
    <t>اختطاف قبطي للمطالبة بفدية مالية في الصعيد</t>
  </si>
  <si>
    <t>توك توك</t>
  </si>
  <si>
    <t>عام 2016</t>
  </si>
  <si>
    <t>الطريق الصحراوي الشرقي قنا سوهاج</t>
  </si>
  <si>
    <t>أحداث العنف الطائفي - سوهاج - أسيوط أول - الطريق الصحراوي الشرقي قنا سوهاج ٢٠١٦/٠١/٠٥</t>
  </si>
  <si>
    <t>تفاصيل واقعة اختطاف أسرة قبطية من أسيوط بالطريق الصحراوى الشرقى قنا - سوهاج قبل العيد</t>
  </si>
  <si>
    <t>اختطاف أسرة قبطية من 7 أفراد على طريق قنا سوهاج</t>
  </si>
  <si>
    <t>7 من أسرة واحدة - مايكل إيهاب رياض عشم، صاحب محل، 27 عاما - مجدى محروس أرمانيوس لوقا، صاحب محل ملابس جاهزة بالغردقة، 31 سنة - منى عيسى نظير يوسف - لأفانيا مجدى محروس أرمانيوس لوقا، سامح حلمى سليمان إبراهيم، حاصل على معهد فنى تجارى وصاحب محل مستحضرات تجميل بالغردقة، 33 سنة - هبه شوقى أمين،حاصلة على بكالوريوس خدمة إجتماعية، 26 سنة - مارك سامح حلمى سليمان إبراهيم، 8 أشهر</t>
  </si>
  <si>
    <t>من أسرة واحدة - مايكل إيهاب رياض عشم، صاحب محل، 27 عاما - مجدى محروس أرمانيوس لوقا، صاحب محل ملابس جاهزة بالغردقة، 31 سنة - منى عيسى نظير يوسف - لأفانيا مجدى محروس أرمانيوس لوقا، سامح حلمى سليمان إبراهيم، حاصل على معهد فنى تجارى وصاحب محل مستحضرات تجميل بالغردقة، 33 سنة - هبه شوقى أمين،حاصلة على بكالوريوس خدمة إجتماعية، 26 سنة - مارك سامح حلمى سليمان إبراهيم، 8 أشهر</t>
  </si>
  <si>
    <t>الخاطفون طلبوا فديه نصف مليون جنيه وبعد 3 ساعات من عملية الخطف خفضوا الفدية لـ 250 ألف ثم وصلت إلى 150 ألف - عند وصول الشرطة ترك الخاطفون الفدية وهربوا</t>
  </si>
  <si>
    <t>تمكنت الأجهزة الأمنية بمديرية أمن سوهاج، بإشراف اللواء أحمد أبو الفتوح، مساعد وزير الداخليية ومدير أمن سوهاج، وقيادة العميد خالد الشاذلى، اليوم، الأربعاء، مدير إدارة المباحث الجنائية، من تحرير أسرة قبطية مكونة من 7 أفراد، بينهم طفلين رضيعين، تقيم بمحافظة أسيوط عقب قيام تشكيل عصابى مسلح باختطافهم عند حدود محافظة قنا أثناء نزولهم من السيارة الخاصة بهم للاستراحة على الطريق الصحراوى الشرقى خلال عودتهم من مدينة الغردقة فى اتجاه محافظة أسيوط، واقتيادهم لمنطقة جبلية وطلب فدية مالية نصف مليون جنيه مقابل إطلاق سراحهم. إحدى المخطوفات: تم اقتيادنا للمنطقة الجبلية وقالت منى عيسى إحدى المخطوفات: بعد تعب من طول الرحلة وقفنا عند صينية مرور قنا للإستراحة، وبعد لحظات وجدنا سيارة ربع نقل خرج منها 5 مسلحين معاهم رشاشات وبنادق آلية طلعوا علينا وقالوا تعالوا معانا ومن غير كلام وراحوا معصبين عنينا، وواحد فيهم قاد السيارة بتاعتنا وبعد فترة مش طويلة لقينا نفسنا فى الصحراء بالليل ومش عارفين احنا فين، وقالوا لنا ممكن تشيلوا العصابة اللى على عنيكم. الفدية بدأت بـ500 ألف ونزلت إلى 150 ألف جنيه وقال مايكل إيهاب أحد المخطوفين  الخاطفون طلبوا فديه نصف مليون جنيه وبعد 3 ساعات من عملية الخطف خفضوا الفدية لـ 250 ألف، وهنا فتح مجال التفاوض لحد ما وصل إلى 150 ألف، كل واحد اتصل بأهله فى أسيوط وتم جمع المبلغ وتم التنسيق مع مينا أحد أقاربنا الذى أحضر المبلغ، وتم الاتفاق على مكان التسليم بالاتفاق مع الشرطة، وتم عمل كمين وبعدها قاموا أخدونا وقالوا خلاص الفلوس وصلت، وأثناء القيام بعملية التسليم وصل تليفون للخاطفين، وقالوا ليهم خالوا بالكم الشرطة مالية المكان والطريق ومنتشرة بالمنطقة الجبلية وعندها تركونا بعد ما كنا غرزنا فى الرملة وهربوا . الخاطفون تركوا الفدية وهربوا من الشرطة وأوضح مايكل: المسلحون كان معاهم أسلحة متعددة ما بين رشاشات وبنادق آلية وبعد ما وصلنا قالوا لنا هاتوا كل اللى معاكم وأخدوا الدبل والخواتم والساعات والهواتف المحمولة والشنط الخاصة بينا والحلق بتاع السيدات، ورجعوا أخدوا الدبل تانى ونسيوا التليفون اللى كان بيتفاوضوا بيه مع أهالينا ودا هو اللى سهل الاتصال والتواصل مع الشرطة، وعليه وكان اتصال من الشرطة احنا موجودين بالمنطقة الجبلية بالقرب منكم ولو تعرفوا تحددوا المكان بلغونا، فكان ردنا أحنا مش عارفين احنا فين، والشرطة قالت لنا احنا هانشغل الفنار وصوت السرينة الخاصة بالسيارات أول شيىء تسمعوه أو تشوفوه من ضوء كلمونا على طول وشاهدنا الضوء وتم التوصل لنا والعودة بنا وبالسيارة سالمين بفضل ربنا ثم قوات الشرطة بمديرية أمن سوهاج. وتابع مايكل: بعد عودتنا من عملية الخطف عرض علينا ضباط إدارة المباحث الجنائية بعض الصور تعرفنا على إحداها، وتبين أنه أحد المسجلين خطر والمطلوب فى عدد من القضايا والهارب من أحكام بالإعدام والمؤبد. وأردف مايكل: الحمد لله ونشكر ربنا مكنش عندنا أمل فى الخلاص من المجرمين دول وكانت ليلة طويلة ومكنتش أعتقد أن الموضوع هيخلص بالسرعة دى، لأن أى حد بيتخطف بنسمع أنه بيقعد أيام على بال ما يرجع بعد والمفاوضات والشد والجذب، لكن تحرك الشرطة السريع قصر المدة وخلصنا، وأنا بشكر الأجهزة الأمنية وعلى رأسهم مدير أمن سوهاج، ومدير المباحث الجنائية، ومدير الأمن العام ورئيس فرع بحث الشرق وضباط وحدة مباحث إخميم على المجهود الطيب وسرعة التحرك وعاشت مصر جيشا شعبا وشرطة . بداية الواقعة ترجع الواقعة عقب تلقى اللواء أحمد أبو الفتوح، مساعد الوزير، مدير أمن سوهاج، بلاغا من إدارة العمليات تفيد بتلقيهم بلاغا من مينا إيهاب رياض 30 سنة محاسب يفيد باختطاف شقيقه وأسرته وأقاربه على الطريق، وقيام مسلحين على الطريق الصحراوى الشرقى تحت تهديد السلاح أثناء عودتهم من الغردقة وأنهم تواصلوا معهم طالبين مبلغ فديه قدره نصف مليون جنيه. وعلى الفور وعقب تقنين الإجراءات تم الدفع بعدد من القوات برئاسة العميد خالد الشاذلى مدير إدارة المباحث الجنائية والعميد منتصر عبدالنعيم، رئيس فرع الأمن العام، والعميد محمود حسن مفتش الأمن العام والعميد ماجد، رئيس مباحث المديرية مؤمن والعميد أحمد الراوى رئيس فرع بحث الشرق والعقيد هشام فوزى وكيل الفرع والرائد على الصغير رئيس مباحث أخميم، والنقيب مصطفى فرغل، معاون مباحث المركز، وتبين أن أفراد الأسرة المختطفة هم مايكل إيهاب رياض عشم 27 عاما صاحب محل، ومجدى محروس أرمانيوس لوقا 31 سنة صاحب محل ملابس جاهزة بالغردقة ويقيم الغردقة الدهار وله محل اقامة آخر بأسيوط ومنى عيسى نظير يوسف زوجته وتقيم بذات العنوان ونجلتها لأفانيا شهور، وسامح حلمى سليمان إبراهيم 33 سنة حاصل على معهد فنى تجارى صاحب محل مستحضرات تجميل بالغردقة، ويقيم أسيوط وهبه شوقى أمين 26 سنة حاصلة على بكالوريوس خدمة إجتماعية زوجته ونجلهما مارك 8 أشهر، وأن الأسرة كانت تستقل السيارة رقم 106717 ملاكى أسيوط ماركة جيلى وأنه حال توقفهم للإستراحة بجوار صنية مرور قنا قام مسلحين باختطافهم واقتادوهم للمنطقة الجبلية وجردوهم من كافة متعلقاتهم من ذهب وهواتف محمولة وأرغموهم على الاتصال بأهليتهم فى أسيوط لإحضار مبلغ نصف مليون جنيه، وبالتفاوض تم تخفيضها إلى 150 ألف جنيه. تم التنسيق مع أهل الأسرة المختطفة على التواصل مع الخاطفين وتحديد مكان استلام الفدية وتم نشر القوات بالمنطقة الجبلية وعمل عدة أكمنة بمكان التسليم وحال اكتشاف المسلحين بتضيق الخناق عليهم قاموا بترك الأسرة المختطفة والسيارة الخاصة بها ولاذوا بالفرار وتم تمشيط المنطقة الجبلية وتم العثور على الأسرة دون وقوع أى إصابات بها هذا وقد تم تحديد أفراد التشكيل، والذى تبين أنه من ناحية أبوحزام دائرة مديرية أمن قنا جارى تحرير محضرا بالواقعة تمهيدا للعرض على النيابة العامة للتولى التحقيق</t>
  </si>
  <si>
    <t>https://www.youm7.com/story/2016/1/6/%D8%A8%D8%A7%D9%84%D9%81%D9%8A%D8%AF%D9%8A%D9%88-%D9%88%D8%A7%D9%84%D8%B5%D9%88%D8%B1-%D9%86%D9%86%D8%B4%D8%B1-%D8%AA%D9%81%D8%A7%D8%B5%D9%8A%D9%84-%D9%88%D8%A7%D9%82%D8%B9%D8%A9-%D8%A7%D8%AE%D8%AA%D8%B7%D8%A7%D9%81-%D8%A3%D8%B3%D8%B1%D8%A9-%D9%82%D8%A8%D8%B7%D9%8A%D8%A9-%D9%85%D9%86-%D8%A3%D8%B3%D9%8A%D9%88%D8%B7/2526429</t>
  </si>
  <si>
    <t>أحداث العنف الطائفي - المنيا - سمالوط ٢٠١٦/٠١/١٠</t>
  </si>
  <si>
    <t>العثور على جثة قبطي في سمالوط</t>
  </si>
  <si>
    <t>العثور على جثة رجل قبطي عجوز يدعى عدلي العزيز شخلول 48 سنة في سمالوط يالمنيا</t>
  </si>
  <si>
    <t>قطعة حديدية</t>
  </si>
  <si>
    <t>عدلي العزيز شخلول، 48 سنة</t>
  </si>
  <si>
    <t>عدلي العزيز شخلول، 48 عام، تفى نتيجة إصابات بقطعة حديدية في رأسه</t>
  </si>
  <si>
    <t>العثور على جثة رجل قبطي عجوز يدعى عدلي العزيز شخلول 48 سنة في سمالوط يالمنيا، وكان قد أصيب بجروح قاتلة في رأسه بعدما ورد أنه ضرب بقطعة من الحديد</t>
  </si>
  <si>
    <t>http://www.copts-united.com/Article.php?I=2505&amp;A=239561</t>
  </si>
  <si>
    <t>أحداث العنف الطائفي - أسوان - أسوان أول - كنيسة السيدة العذراء ٢٠١٦/٠١/٢٢</t>
  </si>
  <si>
    <t>إبطال مفعول قنبلة قنبلة خارج كنيسة العذراء في أسوان</t>
  </si>
  <si>
    <t>العثور على قنبلة محلية الصنع خارج كنيسة العذراء في أسوان وتفكيكها قبل الانفجار</t>
  </si>
  <si>
    <t>http://www.mcndirect.com/showsubject_ar.aspx?id=65663&amp;utm_source=MCNarabic.com&amp;utm_medium
=twitter#.VqP0S_krLIU</t>
  </si>
  <si>
    <t>عزبة أبو حنس</t>
  </si>
  <si>
    <t>بناء سور للكنيسة</t>
  </si>
  <si>
    <t>أحداث العنف الطائفي - المنيا - سمالوط - عزبة أبو حنس ٢٠١٦/٠١/٢٥</t>
  </si>
  <si>
    <t>القبض على عشرة من الأقباط بعد بناء سياج تحسبا لبناء كنيسة في المنيا</t>
  </si>
  <si>
    <t>قيام أقباط عزبة أبو حنس بشراء قطعة أرض حول كنيسة القرية وبناء سور حول الأرض تحسبًا لتوسيع الكنيسة دون تصريح</t>
  </si>
  <si>
    <t>أقباط عزبة أبو حنس</t>
  </si>
  <si>
    <t>بتاريخ 29/1/2016 تم إخلاء سبيل المتهمين بكفالة 100 جنيه</t>
  </si>
  <si>
    <t>بناء سور بدون تصريح</t>
  </si>
  <si>
    <t>أنهى أهالى عزبة عاصم، التابعة لقرية آدمو فى محافظة المنيا، حالة الاحتقان التى شهدتها العزبة، إثر مشاجرة بين أسرتين مسيحية ومسلمة، عقب إقرار صلح نهائى بين الطرفين، فيما تواصلت المساعى للصلح بين المسلمين والأقباط فى قريتَى طهنا الجبل، وأبويعقوب</t>
  </si>
  <si>
    <t>https://www.wataninet.com/2016/01/%D8%A7%D9%84%D9%86%D9%8A%D8%A7%D8%A8%D8%A9-%D8%AA%D9%86%D8%B8%D8%B1-%D8%A7%D8%AA%D9%87%D8%A7%D9%85-10-%D8%A3%D9%82%D8%A8%D8%A7%D8%B7-%D8%A8%D8%AA%D9%87%D9%85%D8%A9-%D8%A8%D9%86%D8%A7%D8%A1-%D8%B3/437077/</t>
  </si>
  <si>
    <t>أحداث العنف الطائفي - المنيا - سمالوط - قرية حسن باشا ٢٠١٦/٠٢/٠١</t>
  </si>
  <si>
    <t>إختفاء فتاه قبطية في ظروف غامضة بسمالوط</t>
  </si>
  <si>
    <t>اختطاف فتاة قبطية من قريتها بالمنيا</t>
  </si>
  <si>
    <t>السوسنة رضا ثابت، 17 عام، حاصلة على دبلوم تجارة</t>
  </si>
  <si>
    <t>رقم 1185 لسنة 2016 إداري سمالوط</t>
  </si>
  <si>
    <t>أدعت الأسرة قيام رجل مسلم يدعى نزيه عبد الدايم محمد عبد الدايم وشريكته أنغام فراج محمد فراج ولكن لم تتخذ أي إجراءات قانونية ضدهم</t>
  </si>
  <si>
    <t>مطلع الشهر نفسه احتشد عشرات الأهالي، أمام مركز شرطة سمالوط احتجاجا على اختفاء فتاة قاصر تدعى سوسنة رضا، من عزبة نخله التابعة لقرية حسن باشا، مطالبين بإعادتها إلى ذويها، وأكد والدها أن ابنته البالغة من العمر سبعة عشر عاما، وتدرس في السنة الثالثة من دبلوم التجارة، أنهم تجمعوا أمام مركز الشرطة مرددين صلوات وعبارات دعائية لله، مطالبين بعودة الفتاة مرة أخرى لذويها</t>
  </si>
  <si>
    <t>https://www.light-dark.net/t617056</t>
  </si>
  <si>
    <t>إدمو</t>
  </si>
  <si>
    <t>أحداث العنف الطائفي - المنيا - مركز المنيا - إدمو ٢٠١٦/٠٢/٠٦</t>
  </si>
  <si>
    <t>اختفاء ربة منزل قبطية في ظروف غامضة</t>
  </si>
  <si>
    <t>السامرة، ربة منزل، 25 سنة</t>
  </si>
  <si>
    <t>اتهم شقيقها جار لها يدعى (عبد اللطيف) أنه وراء الخطف</t>
  </si>
  <si>
    <t>اختفت ربة منزل قبطية 25 عاما تدعى السامرة من إدمو بالمنيا في ظروف غامضة، زوجها يقيم في القاهرة وكان من المفترض أن يزورها أنها لم تصل أبدا، رفع شقيقها شكوى قانونية مع الشرطة واتهم جار اسمه عبد اللطيف بأنه وراء إختفائها</t>
  </si>
  <si>
    <t>http://www.mcndirect.com/showsubject_ar.aspx?id=65809&amp;utm_source=MCNarabic.com&amp;utm_medium
=twitter#.VreQWFgrLIU</t>
  </si>
  <si>
    <t>أحداث العنف الطائفي - المنيا - بني مزار ٢٠١٦/٠٢/٠٨</t>
  </si>
  <si>
    <t>الطلاب يحتجون على تعيين معلمة قبطية كمديرة للمدرسة</t>
  </si>
  <si>
    <t>ميرفت سيفين مدرسة قبطية في مدرسة منعت من تولي منصبها كمديرة في مدرسة بني مزار الثانوية للبنات وذلك بسبب الاحتجاجات الطلابية لأنها كانت مسيحية</t>
  </si>
  <si>
    <t>طالبات مدرسة بني مزار الثانوية للبنات</t>
  </si>
  <si>
    <t>وكيل التربية والتعليم بالمنيا</t>
  </si>
  <si>
    <t>تدخل بقرار إداري</t>
  </si>
  <si>
    <t>الغاء قرار تعيين المدرسة كمديرة للمدرسة</t>
  </si>
  <si>
    <t>طلب الطلاب استمرار جمال أبو بكر معاذ مدير المدرسة السابق في منصبه</t>
  </si>
  <si>
    <t>ميرفت سيفين وهي مدرسة قبطية في مدرسة منعت مرتين من منصبها كمديرة للمدرسة وذلك بسبب الاحتجاجات الطلابية، ووقع الحادث الأول في 8 فبراير 2016 عندما تم ترقيتها في مدرسة بني مزار الثانوية للبنات ولكن تم منعها من اتخاذ موقعها من قبل الطلاب احتجاجا على تعيينها لأنها كانت مسيحية، وطلب الطلاب استمرار جمال أبو بكر معاذ مدير المدرسة السابق في منصبه، نائب المنيا لوزارة التربية والتعليم رمضان عبد الحميد وافق على مطالب الطلبة، ثم تم تعيينها لتكون مديرة مدرسة كلية التقنية للبنين ولكن في اليوم الأول من تعيينها وهو يوم 28 فبراير 2016 احتج الطلاب أيضا على تعيينها بأنهم لا يريدون قبطية ولم تتمكن الشرطة من حل الأمر مع الطلاب.</t>
  </si>
  <si>
    <t>http://en.wataninet.com/coptic-affairs-coptic-affairs/sectarian/for-second-time-coptic-school-director-rejected/15864/</t>
  </si>
  <si>
    <t>http://www.copts-united.com/Article.php?I=2629&amp;A=255821</t>
  </si>
  <si>
    <t>شارع التوحيد</t>
  </si>
  <si>
    <t>أحداث العنف الطائفي - المنيا - ملوي - شارع التوحيد ٢٠١٦/٠٢/١٨</t>
  </si>
  <si>
    <t>إصابة شخصين فى مشاجرة بين مسلمين وأقباط ملوى بالمنيا</t>
  </si>
  <si>
    <t>وقوع مشاجرة بين كل من (رحيم طه) المسلم و(مايكل سمير) القبطى عقب حدوث مشادات كلامية بين الطرفين أثناء المرور من شارع التوحيد بندر ملوى</t>
  </si>
  <si>
    <t>مسلمين شارع التوحيد</t>
  </si>
  <si>
    <t>أقباط شارع التوحيد</t>
  </si>
  <si>
    <t>رحيم طه - مايكل سمير</t>
  </si>
  <si>
    <t>تمكنت الأجهزة الأمنية بالمنيا، اليوم، من السيطرة على مشاجرة نشبت بين مسلمين وأقباط مدينة ملوى، وأسفرت عن إصابة شخصين من الطرفين، وتم نقلهم إلى مستشفى المنيا العام. تلقى اللواء رضا طبلية مساعد وزير الداخلية لامن المنيا اخطارا من اللواء محمود عفيفى يفد فى احتواء فتنة طائفية بين أقباط ومسلمين بدر ملوى بعد اصابة شخصين من الطرفين. وعقب انتقال قوات الأمن إلى مكان الحادث تبين وقوع مشاجرة بين كل من رحيم طهطرف أول مسلم، وطرف ثان مايكل سمير قبطى عقب حدوث مشادات كلامية بين الطرفين أثناء المرور من شارع التوحيد بندر ملوى، تم نقل المصابين إلى مستشفى ملوى العام، وتحرر محضر بالواقعة، وأخطرت النيابة للتحقيق.</t>
  </si>
  <si>
    <t>http://www.soutalomma.com/Article/126968/%D8%A5%D8%B5%D8%A7%D8%A8%D8%A9-%D8%B4%D8%AE%D8%B5%D9%8A%D9%86-%D9%81%D9%89-%D9%85%D8%B4%D8%A7%D8%AC%D8%B1%D8%A9-%D8%A8%D9%8A%D9%86-%D9%85%D8%B3%D9%84%D9%85%D9%8A%D9%86-%D9%88%D8%A3%D9%82%D8%A8%D8%A7%D8%B7-%D9%85%D9%84%D9%88%D9%89-%D8%A8%D8%A7%D9%84%D9%85%D9%86%D9%8A%D8%A7</t>
  </si>
  <si>
    <t>رفض بناء</t>
  </si>
  <si>
    <t>أحداث العنف الطائفي - قنا ٢٠١٦/٠٢/٢١</t>
  </si>
  <si>
    <t>خلاف حول بناء سور حول أرض بقنا</t>
  </si>
  <si>
    <t>خلاف حول بناء سور حول أرض سوريال ومنع أفراد من عائلة القاضي العمال من البناء</t>
  </si>
  <si>
    <t>عائلة القاضي</t>
  </si>
  <si>
    <t>غبريال سوريال</t>
  </si>
  <si>
    <t>في 21 فبراير عام 2016، نشأ نزاع بين مسيحي يدعى (غبريال سوريال) وأسرة مسلمة تدعى (عائلة القاضي) بسبب خلاف حول بناء سور حول الأرض سوريال وتدخلت الشرطة مما أدى إلى إحالة العائلتين إلى النيابة العامة، وتم إحالة القضية للجنة المصالحة بين العائلتين، عندما أراد سوريال بناء سور حول الأرض منع أفراد من عائلة القاضي العمال، وتم استدعاء الشرطة وتمت إحالة المتداخلون للمحاكمة، تم الإسناد إلى الشرطة مهمة لجنة المصالحة في القرية للتدخل ووضع حد للنزاع</t>
  </si>
  <si>
    <t>http://www.mcndirect.com/showsubject.aspx?id=65971#.VsysGPkrKM8</t>
  </si>
  <si>
    <t>http://www.youm7.com/story/2016/4/27/%D8%A7%D9
%84%D9%82%D8%A8%D8
%B6-
%D8%B9%D9%84%D9%89-
%D8%B4%D8%A7%D8%A8-
%D9%85%D8%AA%D9%87
%D9%85-
%D8%A8%D8%AA%D8%AD
%D8%B7%D9%8A%D9%85-
%D9%88%D8%A7%D8%AC
%D9%87%D8%A9-
%D9%83%D9%86%D9%8A
%D8%B3%D8%A9-
%D9%85%D8%B1%D9%8A
%D9%85-
%D8%A7%D9%84%D8%B9
%D8%B0%D8%B1%D8%A7
%D8%A1-
%D8%B4%D8%B1%D9%82-
%D8%A7%D9%84%D8%A5
%D8%B3%D9%83/2693731</t>
  </si>
  <si>
    <t>أحداث العنف الطائفي - المنيا - بني مزار ٢٠١٦/٠٢/٢٨</t>
  </si>
  <si>
    <t>للمرة الثانية الطلاب يحتجون على تعيين معلمة قبطية كمديرة للمدرسة</t>
  </si>
  <si>
    <t>ميرفت سيفين مدرسة قبطية في مدرسة منعت من تولي منصبها كمديرة في المدرسة التكنولوجية للبنين وذلك بسبب الاحتجاجات الطلابية لأنها كانت مسيحية</t>
  </si>
  <si>
    <t>طلاب مسلمين المدرسة التكنولوجية للبنين</t>
  </si>
  <si>
    <t>طلاب المدرسة التكنولوجيا بنين</t>
  </si>
  <si>
    <t>شهر فبراير من عام 2016</t>
  </si>
  <si>
    <t>أحداث العنف الطائفي - المنيا - سمالوط شهر فبراير من عام 2016</t>
  </si>
  <si>
    <t>اختطاف فتاة قبطية وسط مزاعم لعودتها للزواج من شاب مسلم</t>
  </si>
  <si>
    <t>اختطاف فتاة قبطية وسط مزاعم لعودتها للزواج من شاب مسلم يدعى مصطفي سلامة</t>
  </si>
  <si>
    <t>مريم وجيه، 17 عام</t>
  </si>
  <si>
    <t>هناك مزاعم لعودتها للزواج من شاب مسلم يدعى مصطفي سلامة</t>
  </si>
  <si>
    <t>شهر مارس من عام 2016</t>
  </si>
  <si>
    <t>عزبة بشرى</t>
  </si>
  <si>
    <t>أحداث العنف الطائفي - المنيا - سمالوط - عزبة بشرى شهر مارس من عام 2016</t>
  </si>
  <si>
    <t>اختطاف فتاة قبطية أثناء ذهابه إلى العمل بإحدى حدائق العنب بعزبة بشرى</t>
  </si>
  <si>
    <t>اختطاف فتاة قبطية اثناء ذهابه إلى العمل بإحدى حدائق العنب بعزبة بشرى</t>
  </si>
  <si>
    <t>م س ر، 17 عام، سلاح أبيض</t>
  </si>
  <si>
    <t>م.س.ر، 17 عام</t>
  </si>
  <si>
    <t>تلقت إدارة البحث الجنائي في مديرية أمن المنيا بلاغًا يفيد باختطاف فتاة قبطية تبلغ من العمر 17 عاما، تدعى م. س. ر، ومقيمة بإحدى قرى مركز المنيا على يد 3 شبان عند الإسماعيلية داخل توك توك، وكانت في طريقها للعمل بإحدى حدائق العنب بعزبة بشرى التابعة لمركز سمالوط، حيث كانت تستقل توك توك مع سائق مسلم، وقام مجهولون مسلحون باختطاف الفتاة والتعدى على سائق التوك، وإصابته في يده بآلة حادة عبارة عن (سنجة) بحوزة أحدهم، ولاذوا بالفرار، وتحرر محضر بالواقعة</t>
  </si>
  <si>
    <t>https://www.christian-dogma.com/t1072295</t>
  </si>
  <si>
    <t>منشأة منبال</t>
  </si>
  <si>
    <t>أحداث العنف الطائفي - المنيا - مطاي - منشأة منبال ٢٠١٦/٠٤/٠٥</t>
  </si>
  <si>
    <t>اختطاف طفل مسيحي ذو 13 سنة من مدرسة بالمنيا</t>
  </si>
  <si>
    <t>5 مسلحون مجهولون</t>
  </si>
  <si>
    <t>أنطونيوس نوار حبيب فرج، 13 سنة</t>
  </si>
  <si>
    <t>وليد.د.ا، 21 عام - محمد.ك.ك، 23 عام - مصطفى.ك.م، 38 عام، من قرية بني زيد في القوصية بأسيوط - حسين.أ، 30 عام، من قرية التوفيقية في سمالوط</t>
  </si>
  <si>
    <t>بتاريخ 17 أبريل 2016، تم إرجاع أنطونيوس إلى المنزل بعد ان دفعت عائلته ما يقرب من 300.000 جنيه إلى خاطفيه - بتاريخ 25 أبريل 2016، تم القبض على الخاطفين الذين اعترفوا بخطف انطونيوس للحصول على فدية، وعثرت على أموال الفدية معهم وتم اعادتها إلى الأسرة</t>
  </si>
  <si>
    <t>مجهولين هاجموا مدرسة منشأة منبال في مطاي بالمنيا في 5 أبريل 2016، حيث اطلق أعيرة نارية في السماء وخطفوا طالب مسيحي يدعى أنطونيوس نوار حبيب فرج (13 سنة)، ورفض أولياء أمور الطلبة الآخرين منذ ذلك الحين السماح لأبنائهم بالذهاب إلى المدرسة - بتاريخ 17 أبريل 2016، تم إرجاع أنطونيوس إلى المنزل بعد ان دفعت عائلته ما يقرب من 300000 جنيه إلى خاطفيه - بتاريخ 25 أبريل 2016، وليد.د.ا 21 عام؛ محمد.ك.ك 23 عام؛ ومصطفى.ك.م 38 عام؛ من قرية بني زيد في القوصية بأسيوط. وكذلك حسين أ ـ 30 عام من قرية التوفيقية في سمالوط بالمنيا اعترفو بخطف انطونيوس للحصول على فدية، وقالت الشرطة بالمنيا انه تم العثور على أموال الفدية معهم وتم اعادتها إلى الأسرة</t>
  </si>
  <si>
    <t>http://www.coptstoday.com/Copts-News/Detail.php?
Id=150481</t>
  </si>
  <si>
    <t>http://www.alhayat.com/Articles/15710118/%D8%AC%D8%B1%D8%AD%D9%89-
%D9%88%D8%A5%D8%AD
%D8%B1%D8%A7%D9%82-
%D9%85%D9%86%D8%A7
%D8%B2%D9%84-
%D9%81%D9%8A-
%D8%A7%D8%B4%D8%AA
%D8%A8%D8%A7%D9%83
%D8%A7%D8%AA-
%D8%B7%D8%A7%D8%A6
%D9%81%D9%8A%D8%A9-
%D9%81%D9%8A-
%D8%A7%D9%84%D9%85
%D9%86%D9%8A%D8%A7</t>
  </si>
  <si>
    <t>أحداث العنف الطائفي - الأقصر - بندر الأقصر - الكنيسة الكاثوليكية القبطية ٢٠١٦/٠٤/٢٠</t>
  </si>
  <si>
    <t>الهجوم على الكنيسة الكاثوليكية القبطية مارجرجس في الأقصر</t>
  </si>
  <si>
    <t>حركة المقاومة الشعبية بالأقصر</t>
  </si>
  <si>
    <t>أفادت تقارير بحدوث حريق في كنيسة مارجرجس الكاثوليكية والتي تسببت في أضرار كبيرة ولم يبلغ عن وقوع أي إصابات وعلى الرغم من توقف النيران كانت هناك تقارير متضاربة حول الأسباب الخاصة بالحريق حيث أعلنت قوات الأمن في البداية عدم وجود أي تورط جنائي، بعد ذلك صفحة فيسبوك من مجموعة تسمى (حركة المقاومة الشعبية) أعلنت مسؤوليتها عن الهجوم وهددت بشن هجمات أخرى في المستقبل ونفى تقرير أمني زعم هذه المجموعة مشيرا إلى أن اللقطات الأمنية لم تسجل أي تحركات مشبوهة</t>
  </si>
  <si>
    <t>http://www.almasryalyoum.com/news/details/933345</t>
  </si>
  <si>
    <t>http://www.wataninet.com/
%D8%A3%D8%AE%D8%A8
%D8%A7%D8%B1/%D8%A7
%D9%84%D9%87%D9%85
%D9%88%D9%85-
%D8%A7%D9%84%D9%82
%D8%A8%D8%B7%D9%8A
%D8%A9/%D8%A7%D9%84
%D9%82%D8%A8%D8%B6-
%D8%B9%D9%84%D9%89-4-
%D8%A3%D8%B4%D8%AE
%D8%A7%D8%B5-
%D9%84%D8%A5%D8%AB
%D8%A7%D8%B1%D8%A9-
%D8%A7%D9%84%D9%81
%D8%AA%D9%86%D8%A9-
%D8%A7%D9%84%D8%B7
%D8%A7%D8%A6%D9%81
%D9%8A/528416/</t>
  </si>
  <si>
    <t>المنتزه ثان</t>
  </si>
  <si>
    <t>المعمورة - كنيسة القديسة مريم العذراء</t>
  </si>
  <si>
    <t>أحداث العنف الطائفي - الإسكندرية - المنتزه ثان - المعمورة - كنيسة القديسة مريم العذراء ٢٠١٦/٠٤/٢٥</t>
  </si>
  <si>
    <t>كنيسة العذراء في منطقة المعمورة تعرضت لهجوم من قبل مهاجمين غير معروف</t>
  </si>
  <si>
    <t>كنيسة العذراء في منطقة المعمورة والإسكندرية تعرضت للهجوم المسلح من قبل مجهولين</t>
  </si>
  <si>
    <t>تحطيم واجهة كنيسة القديسة مريم العذراء وتحطيم الصليب</t>
  </si>
  <si>
    <t>الشاب مرتكب الواقعة</t>
  </si>
  <si>
    <t>بتاريخ على 27 أبريل 2016 أفادت الشرطة أنها قبضت على الرجل المسؤول عن الهجوم</t>
  </si>
  <si>
    <t>كنيسة العذراء في منطقة المعمورة والإسكندرية تعرضت للهجوم من قبل مجهولين حيث هاجم مسلحون الكنيسة وهاجموا مبنى يضم اسم الكنيسة وصليب من الرخام، وبتاريخ على 27 أبريل 2016 أفادت الشرطة أنها قبضت على الرجل المسؤول عن الهجوم</t>
  </si>
  <si>
    <t>http://www.vetogate.com/2159445</t>
  </si>
  <si>
    <t>http://www.coptstoday.com/Copts-News/Detail.php?
Id=158625</t>
  </si>
  <si>
    <t>https://www.youm7.com/story/2016/4/27/%D8%A7%D9%84%D9%82%D8%A8%D8%B6-%D8%B9%D9%84%D9%89-%D8%B4%D8%A7%D8%A8-%D9%85%D8%AA%D9%87%D9%85-%D8%A8%D8%AA%D8%AD%D8%B7%D9%8A%D9%85-%D9%88%D8%A7%D8%AC%D9%87%D8%A9-%D9%83%D9%86%D9%8A%D8%B3%D8%A9-%D9%85%D8%B1%D9%8A%D9%85-%D8%A7%D9%84%D8%B9%D8%B0%D8%B1%D8%A7%D8%A1-%D8%B4%D8%B1%D9%82/2693731</t>
  </si>
  <si>
    <t>باب شرقي</t>
  </si>
  <si>
    <t>الشاطبي</t>
  </si>
  <si>
    <t>أحداث العنف الطائفي - الإسكندرية - باب شرقي - الشاطبي ٢٠١٦/٠٤/٢٧</t>
  </si>
  <si>
    <t>الاعتداء علي واجهة كنيسة بالشاطبي</t>
  </si>
  <si>
    <t>مسلمي الشاطبي</t>
  </si>
  <si>
    <t>أقباط الشاطبي</t>
  </si>
  <si>
    <t>تحطيم واجهة كنيسة بالشاطبي</t>
  </si>
  <si>
    <t>الحسنة</t>
  </si>
  <si>
    <t>القسيمة</t>
  </si>
  <si>
    <t>أحداث العنف الطائفي - شمال سيناء - الحسنة - القسيمة ٢٠١٦/٠٥/٠٢</t>
  </si>
  <si>
    <t>قتل قبطي بعد سؤاله عن ديانته</t>
  </si>
  <si>
    <t>قتل قبطي بعد إيقاف سيارته وسؤاله عن ديانته</t>
  </si>
  <si>
    <t>مساك نصر اللهّ، موظف بمديرية الصحة بمنطقة القسيمة، 58 عامًا</t>
  </si>
  <si>
    <t>مساك نصر اللهّ، موظف بمديرية الصحة بمنطقة القسيمة، 58 عام</t>
  </si>
  <si>
    <t>بتاريخ 2 مايو 2016، قتل مساك نصر اللهّ 58 عامًاً بعد سؤاله عن ديانته، حيث قامت مجموعة مسلحة بإيقاف سيارته أثناء عودته من العمل إلى العريش بصحبة زميل له اسمه حماده نجيب، حيث يعمل بمديرية الصحة بمنطقة القسيمة مركز الحسنه بمحافظة شمال سيناء. وسأل المسلحون: هل يوجد كفار نصارى بالسيارة فرد زملاؤه بأنهم كلهم مسلمون، وأشاروا إلى مساك أن يصمت، ولا يقول أنه مسيحي ،وللكنه رفض وأعلن عن ديانته، فأنزلوه من السيارة قائلين أنت لا تستحق أن تعيش، فأنت كافر، وتم قتله.</t>
  </si>
  <si>
    <t>قرية الإسماعيلية - كنيسة السيدة العذراء</t>
  </si>
  <si>
    <t>أحداث العنف الطائفي - المنيا - مركز المنيا - قرية الإسماعيلية - كنيسة السيدة العذراء ٢٠١٦/٠٥/١٢</t>
  </si>
  <si>
    <t>متطرفون وراء حريق كنيسة في الإسماعيلية</t>
  </si>
  <si>
    <t>هجوم على قاعة مناسبات تابعة لكنيسة السيدة العذراء بزعم استخدامها لاقامة الصلوات بعد غلق مبنى الكنيسة الأساسي</t>
  </si>
  <si>
    <t>محمد، سائق، 24 عام - رمضان، مزارع، 18 عام</t>
  </si>
  <si>
    <t>أكد الأنبا مكاريوس الأسقف العام للمنيا وأبوقرقاص، تعرض مقر لاقامة الصلاة بكنسية السيدة العذراء بقرية الإسماعيلية البحرية، والتي تبعد ٦ كيلومترات شمال مدينة المنيا، في الثانية من صباح اليوم الخميس، لهجوم من بعض المتطرفين، والذين قاموا باشعال النار فيها والتي أتت على آخرها. وأوضح مكاريوس، في بيان له، أن الكنيسة مقامة في مكان مؤقت عبارة عن خيمة كبيرة يصلي فيها الأقباط ويعقدون كل إجتماعاتهم منذ أكثر من عام، وذلك بمعرفة الجهات الأمنية والمسئولين المحليين وحراسة المسلمين، ويخدمها كاهن مخصص لها هو القس يوناثان عادل، لحين أن تسمح الجهات الأمنية بفتح الكنيسة والتي بنيت في سنة ٢٠٠٩، وما تزال مغلقة حتى الآن، ونقوم الآن بالتنسيق مع الجهات الأمنية لعلاج الموقف لتجنب تفاقم الأحداث، لاسيما وأن أقباط ومسلمي القرية يحيون في ود وتعاون، ونحن نثق كثيرًا في سرعة تحرك أجهزة الدولة للأزمة كما عهدنا فيهم في عدة مواقف سابقة. على الجانب الاخر قال مسئول أمني: إن المقر المحترق ليس كنيسة، وعباره عن خيمه حوائطها وسقفها مكون من الخشب، على مساحة 180 مترا تقريبًا، وتستخدم في اقامة الشعائر الدينيه للمسيحيين، وجار التحري حول الظروف والملابسات، والتعرف على أسباب الحريق، لافتًا أن المقر لاتوجد عليه حراسات، وأنه من المرجح أن يكون سبب نشوب الحريق حدوث ماس كهربائي</t>
  </si>
  <si>
    <t>https://www.albawabhnews.com/1928385</t>
  </si>
  <si>
    <t>https://www.light-dark.net/t740219</t>
  </si>
  <si>
    <t>أحداث العنف الطائفي - المنيا - بني مزار ٢٠١٦/٠٥/١٣</t>
  </si>
  <si>
    <t>فتاة تختفي في بني مزار بالمنيا</t>
  </si>
  <si>
    <t>تعرضت فتاة قبطية من تبلغ العمر 16 عاما تدعى مريم للاختفاء من بني مزار بالمنيا بعد أن غابت عن امتحان بالمدرسة</t>
  </si>
  <si>
    <t>مريم، 16 عام</t>
  </si>
  <si>
    <t>غابت الفتاة عن امتحان بالمدرسة فأبلغ زميلاها بتغيبها - في 16 مايو 2016 قال ابن عم مريم لوسائل الإعلام أنه على الرغم من التعرف على الجاني ويدعى (أحمد) وهو سائق من القرية ولكن قوات الأمن لم تتمكن من إعادة مريم إلى منزلها - في 27 مايو 2016 أعلنت عائلة مريم أن ابنتها قد عادت الآن إلى منزلها ولم تقدم أي تفاصيل إضافية حول الحادث</t>
  </si>
  <si>
    <t>تعرضت فتاة قبطية من العمر 16 عاما تدعى مريم للاختفاء من بني مزار بالمنيا بعد أن غابت عن امتحان بالمدرسة، وذكرت الطالبات زميلانها انها لم تدخل الامتحان، أبلغت المدرسة عائلتها ومن ثم تم تحرير محضر فقد للشرطة، في 16 مايو 2016 قال ابن عم مريم لوسائل الإعلام أنه على الرغم من التعرف على الجاني ويدعى (أحمد) وهو سائق من القرية، ولكن قوات الأمن لم تتمكن من إعادة مريم إلى منزلها، في 27 مايو 2016 أعلنت عائلة مريم أن ابنتها قد عادت الآن إلى منزلها ولم تقدم أي تفاصيل إضافية حول الحادث</t>
  </si>
  <si>
    <t>http://www.coptstoday.com/Copts-News/Detail.php?
Id=154528</t>
  </si>
  <si>
    <t>https://www.albawabhnews.com/2002155</t>
  </si>
  <si>
    <t>قرية الكرم</t>
  </si>
  <si>
    <t>أحداث العنف الطائفي - المنيا - أبو قرقاص - قرية الكرم ٢٠١٦/٠٥/١٩</t>
  </si>
  <si>
    <t>أحداث الكرم وواقعة تعرية سيدة مسيحية</t>
  </si>
  <si>
    <t>ظهور إشاعة بوجود علاقة عاطفية بين سيدة مسلمة تدعى (نجوى رجب فؤاد، 32 عامًا) وبين رجل قبطي يدعى (أشرف عبده عطية)</t>
  </si>
  <si>
    <t>300 من مسلمي قرية الكرم</t>
  </si>
  <si>
    <t>أقباط قرية الكرم</t>
  </si>
  <si>
    <t>جروح وكدمات</t>
  </si>
  <si>
    <t>حرق 7 منازل ومخزن للأقباط</t>
  </si>
  <si>
    <t>تم القبض على 5 متهمين فقط وصدر ضبط وإحضار ل 18 آخرين - قضت محكمة جنح مركز أبو قرقاص بحبس (نجوى رجب فؤاد، أشرف عبده عطية) لمدة عامين مع الشغل والنفاذ وتم الإفراج عنهم بتاريخ 11/10/2018</t>
  </si>
  <si>
    <t>رقم 20087 لسنة 2016 جنايات ابوقرقاص والمقيدة برقم 20032 لسنة 2016 كلي جنوب المنيا</t>
  </si>
  <si>
    <t>تعرية المجني عليها سعاد ثابت وحرق منازل الأقباط بالقرية</t>
  </si>
  <si>
    <t>تم تجريد سيدة مسنة تدعى (سعاد ثابت، 70 عام) من ملابسها وهي والدة (أشرف عبده) المتسبب في الفتنة أثناء الأحداث مما أزاد الاحتقان - الزوجة المسلمة المتهمة في الأحداث نفت علاقتها بالشاب المسيحي</t>
  </si>
  <si>
    <t>تشهد قرية الكرم التابعة لمركز أبوقرقاص جنوب محافظة المنيا حالة من الحذر والترقب لما ستؤول إليه الاحداث، بعد أعمال العنف الأخيرة التى شهدتها المحافظة بين مجموعة من المسلمين والأقباط وأسفرت عن حرق 5 منازل للأقباط وتجريد سيدة مسنة من ملابسها، بسبب اقامة نجلها علاقة غير شرعية مع مسلمة. انتقلتالتحرير إلى القرية للوقوف على تطورات الموقف الحقيقة الكاملة، وكان هذا اللقاء مع نجوى رجب فؤاد 32 عامًا والتى اتهمت باقامة علاقة عاطفية مع شاب مسيحي بالقرية. أكدت نجوى إنها بريئة وأن ما أثير حول إقامتها علاقة مع شاب قبطي شائعة أشاعها زوجها وأهله لتطليقها، دون دفع حقوقها الشرعية. وأضافت أنها متزوجة منذ نحو 13 عامًا من شخص يدعى نظير إسحق صاحب سوبر ماركت، وأنجبت منه ثلاثة أبناء هم نورا وعمر ونورهان، وأن العلاقه كانت متوترة بيني وأسرة زوجها وخاصة والده، موضحة أن والد زوجها سبق وأن تعدى عليها بالضرب كما أنه يحرض زوجها على الطلاق، ولذلك روج هو وزجته شائعات ضدها بأنها كنت على علاقه بأشرف المسيحي. وأكدت نجوى أنها قامت محضر ضد زوجها تتهمته فيه بالتشهير بها وبسمعتها دون مبرر، واستطردت قائلة: مستعدة أن أخضع لأي تحاليل أو فحوصات تثبت أنني سيدة شريفه ولم أخن أهلى وزوجى وأبنائى، ولو ثبت أننى خائنة فمستعدة لإعدامى بميدان عام. وأضافت: قبل 15 يومًا فقط كنت في منزل زوجي وقمت بمساعدته على تفريغ سيارة محملة بمواد تموينية، ولكن حدث خلاف أسري عادي ببينا، وقام بإهانتي وسبي وطردي، وقال لي إنتي شحاتة وجعانة، وطردني من منزلي ثم فوجئت بأنه قام بتطليقي دون علمي. وأوضحت أنه منذ 3 سنوات كانت مع زوجها بالأردن، وعقب عودتهما شارك زوجها شخص يدعى أشرف عبده فى محل أدوات كهربائية، وكانت علاقتهما جيدة ثم حدث بينهما خلاف وقررا تصفية الشراكة بينهما، ثم ترددت شائعات أيضًا بأنني تسببت في إنهاء الشراكة بين الاثنين. أما والدة نجوى وتدعي صباح يونس ربة منزل، فاتهمت والد ووالدة زوج ابنتها بالتشهير بابنتها، وقالت سبق وأن شهروا بإحدي السيدات من القرية، وهم يتفنون في إذلال ابنتي ونجحوا في تضليل زوجها، وأقول حسبي الله ونعم الوكيل في كل من قام بالتشهير بابنتي. وكانت سعاد ثابت 70 عامًا توجهت إلى قسم شرطة مركز أبو قرقاص بجنوب المنيا، وحررت محضرًا أتهمت فيه عددًا من الأشخاص بالاعتداء عليها بالضرب وتجريدها من ملابسها، لكونها والدة شخص الشاب المتهم باقامة علاقه مع ربة منزل مسلمه بقرية الكرم. وحاولت التحري التوصل إلى سعاد ثابت المعتدى عليها، إلا أن جميع المحاولات فشلت لتواجدها بمقر النيابة العامة للتحقيقات، وقد حصلت التحرير على صورة للسيدة من داخل سرايا النيابة. وكان الأنبا مكاريوس أسقف المنيا وأبوقرقاص أصدر بيانًا جاء فيه، أن الأحداث المؤسفة في قرية الكرم والتي تبعد مسافة أربعة كيلومترات من مدينة الفكرية بمركز أبوقرقاص، بدأت بعد شائعة علاقة بين مسيحي ومسلمة، وقد تعرض المسيحي ويدعى أشرف عبده عطية للتهديد مما دفعه لترك القرية، بينما قام والد ووالدة المذكور يوم الخميس 19 مايو بعمل محضر بمركز شرطة أبوقرقاص، يبلغان فيه بتلقيهما تهديدًا، وأنه من المتوقع أن تنفذ تلك التهديدات في اليوم التالي. وكان مجموعة يقدر عددها بثلاثمائة شخص خرجوا في الثامنة من مساء اليوم التالي الجمعة ٢٠ مايو ٢٠١٦ يحملون أسلحة متنوعة تعدوا بها على سبعة من منازل الأقباط، حيث قاموا بسلبها وتحطيم محتوياتها وإضرام النار في بعضها، وتقدر الخسائر مبدئيًّا بحوالي ثلاثمائة وخمسين ألف جنيه. وأضاف البيان أن المتعدين قاموا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وتابع: 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t>
  </si>
  <si>
    <t>http://www.masralarabia.com/%D8%AA%D9%82%D8%A7%D8%B1%D9%8A%D8%B1-%D9%88%D8%AA%D8%AD%D9%82%D9%8A%D9%82%D8%A7%D8%AA/1083880-%D8%A7%D9%84%D9%82%D8%B5%D8%A9-%D8%A7%D9%84%D9%83%D8%A7%D9%85%D9%84%D8%A9-%D9%84%D9%80-%D8%A3%D8%AD%D8%AF%D8%A7%D8%AB-%D8%A7%D9%84%D9%83%D8%B1%D9%85-%D8%A8%D8%A7%D9%84%D9%85%D9%86%D9%8A%D8%A7-%D9%85%D9%84%D9%81</t>
  </si>
  <si>
    <t>https://www.difa3iat.com/30585.html</t>
  </si>
  <si>
    <t>https://www.weladelbalad.com/wp/%D8%A7%D9%84%D9%85%D8%B5%D8%B1%D9%8A%D9%88%D9%86-%D8%BA%D8%A7%D8%B6%D8%A8%D9%88%D9%86-%D8%A8%D8%B3%D8%A8%D8%A8-%D8%AA%D8%B9%D8%B1%D9%8A%D8%A9-%D8%A7%D9%85%D8%B1%D8%A3%D8%A9-%D9%85%D8%B3%D9%8A%D8%AD/</t>
  </si>
  <si>
    <t>https://www.difa3iat.com/43216.html</t>
  </si>
  <si>
    <t>أحداث العنف الطائفي - المنيا - ديرمواس ٢٠١٦/٠٦/٠٣</t>
  </si>
  <si>
    <t>طفل قبطي ذو12 سنة من العمر يختفي في المنيا</t>
  </si>
  <si>
    <t>اختطاف طالب قبطي من ديرمواس ولم ترد أي أخبار عنه</t>
  </si>
  <si>
    <t>كيرلس، طالب بالصف السادس الإبتدائي</t>
  </si>
  <si>
    <t>لم تتلق عائلته أي مكالمات هاتفية أو معلومات حول اختفائه</t>
  </si>
  <si>
    <t>اختفى صبي قبطي اسمه كيرلس في الصف السادس الإبتدائي، 12 عاما القديم منذ الجمعة 3 يونيو 2016 من ديرمواس بالمنيا، لم تتلق عائلته أي مكالمات هاتفية أو معلومات حول اختفائه</t>
  </si>
  <si>
    <t>http://www.copts-united.com/Article.php?I=2654&amp;A=259756</t>
  </si>
  <si>
    <t>http://english.ahram.org.eg/NewsContent/1/64/232607/Egypt/Politics-/Nun-was-killed-in-crossfire-of-personal-feud-Egypt.aspx</t>
  </si>
  <si>
    <t>قرية كوم اللوفي</t>
  </si>
  <si>
    <t>أحداث العنف الطائفي - المنيا - سمالوط - قرية كوم اللوفي ٢٠١٦/٠٦/٠٩</t>
  </si>
  <si>
    <t>رفض مسلمي القرية بناء كنيسة أو ممارسة الشعائر داخل أحد مباني قرية كوم اللوفي</t>
  </si>
  <si>
    <t>رفض مسلمي القرية بناء كنيسة أو ممارسة الشعائر داخل أحد مباني القرية والذي تملكه مطرانية سمالوط</t>
  </si>
  <si>
    <t>مسلمي قرية كوم اللوفي</t>
  </si>
  <si>
    <t>أقباط قرية كوم اللوفي</t>
  </si>
  <si>
    <t>تم القبض على 19 منهم</t>
  </si>
  <si>
    <t>حرق عدد من منازل مواطنين أقباط وممتلكاتهم</t>
  </si>
  <si>
    <t>أخلت النيابة العامة سبيلهم جميعًا مقابل كفالة مالية قدرها ألف جنيه لكل متهم، وأحالتهم فيما بعد إلى محكمة الجنايات - بتاريخ 13/12/2017 أصدرت محكمة الجنايات حكم ببراءة المتهمين</t>
  </si>
  <si>
    <t>حرق المنازل - التعدي على أجهزة الأمن وإثارة الشغب - إتلاف بعض السيارات الخاصة والشرطية</t>
  </si>
  <si>
    <t>في 6 فبراير 2017 أعلن أقباط في قرية الكوم اللوفي في المنيا أنها ستقدم محاضر اعتراضا على رفض استعادة الكهرباء لمنازلهم التي احترقت خلال الصراع الطائفي</t>
  </si>
  <si>
    <t>كانت قرية كوم اللوفي بمركز سمالوط قد شهدت توترات طائفية خلال يونيو 2016، عقب شائعة تحويل منزل إلى كنيسة، تم خلالها حرق عدد من منازل مواطنين أقباط وممتلكاتهم، واستمرت أجواء التوتر في القرية مع رفض عددٍ من الأهالي المسلمين استخدامَ الأقباط مبنًى تملكه مطرانية سمالوط، أو بناء كنيسة جديدة لممارسة الشعائر الدينية بداخلها، كما تجددت الاعتداءات في إبريل 2017، عقب موافقة الجهات الأمنية لأقباط القرية باقامة صلاة جماعية داخل أحد المنازل بصورة استثنائية. وكانت أجهزة الأمن عقب أحداث العام الماضي قد اتهمت 23 شخصًا بالتورط في الاعتداءات، ألقت القبض على 19 منهم، وأحالتهم إلى النيابة العامة التي وجهت إليهم اتهامات بحرق المنازل والتعدي على أجهزة الأمن وإثارة الشغب وإتلاف بعض السيارات الخاصة والشرطية في القرية أثناء الأحداث، ثم أخلت النيابة العامة سبيلهم جميعًا مقابل كفالة مالية قدرها ألف جنيه لكل متهم، وأحالتهم فيما بعد إلى محكمة الجنايات التي حدّدت جلسة يوم 13 ديسمبر الجاري التي أصدرت حكمها بالبراءة. وفقًا للشهادات التي حصلت عليها المبادرة المصرية فإن المجني عليهم وقَّعوا محاضر تصالح بمقر الشهر العقاري في مركز سمالوط، وذلك بعد تأكيدات من قيادات ومسئولين في الدولة وكبار عائلات القرية بالموافقة على إنشاء كنيسة باسم السيدة العذراء والأنبا موسى خارج القرية، على بعد نحو كيلو متر منها، وجارى إنهاء موافقات الجهات الإدارية، كما حصل الأقباط على ضمانات بعدم التعرض لهم من جانب المتهمين.</t>
  </si>
  <si>
    <t>http://www.coptstoday.com/Copts-News/Detail.php?
Id=157683</t>
  </si>
  <si>
    <t>https://eipr.org/press/2017/12/%D8%A7%D9%84%D9%85%D8%A8%D8%A7%D8%AF%D8%B1%D8%A9-%D8%A7%D9%84%D9%85%D8%B5%D8%B1%D9%8A%D8%A9-%D8%AA%D8%B7%D8%A7%D9%84%D8%A8-%D8%A7%D9%84%D9%86%D9%8A%D8%A7%D8%A8%D8%A9-%D8%A7%D9%84%D8%B9%D8%A7%D9%85%D8%A9-%D8%A8%D8%A7%D9%84%D8%B7%D8%B9%D9%86-%D8%B9%D9%84%D9%89-%D8%AD%D9%83%D9%85-%D8%A8%D8%B1%D8%A7%D8%A1%D8%A9-%D8%A7%D9%84%D9%85%D8%AA%D9%87%D9%85%D9%8A%D9%86-%D9%81%D9%8A-%D8%A7%D8%B9%D8%AA%D8%AF%D8%A7%D8%A1%D8%A7%D8%AA-%D9%83%D9%88%D9%85</t>
  </si>
  <si>
    <t>https://madamasr.com/ar/2017/12/13/news/u/%D8%A3%D8%AD%D8%AF%D8%A7%D8%AB-%D9%83%D9%88%D9%85-%D8%A7%D9%84%D9%84%D9%88%D9%81%D9%8A-%D8%A8%D8%B1%D8%A7%D8%A1%D8%A9-%D8%A7%D9%84%D9%85%D8%AA%D9%87%D9%85%D9%8A%D9%86-%D9%81%D9%8A-%D9%82/</t>
  </si>
  <si>
    <t>دير الجرنوس</t>
  </si>
  <si>
    <t>أحداث العنف الطائفي - المنيا - مغاغة - دير الجرنوس ٢٠١٦/٠٦/١٦</t>
  </si>
  <si>
    <t>امرأة قبطية وطفليها يختفوا بعد اختطافهم</t>
  </si>
  <si>
    <t>اختطاف إمراءة قبطية وطفليها من مغاغة والمطالبة بفدية مالية</t>
  </si>
  <si>
    <t>سامية، 35 عاما - رضا، 15 عاما - ميرنا، 12 سنة</t>
  </si>
  <si>
    <t>تلقى زوجها صلاح مكالمة هاتفية مطالبين بفدية قدرها نصف مليون جنيه</t>
  </si>
  <si>
    <t>في 16 يونيو 2016، في قرية دير الجرنوس في مغاغة بالمنيا اختطفت امرأة قبطية تدعى سامية 35 عاما وهي مع ابنها رضا 15 عاما وابنتها ميرنا 12 سنة، تلقى زوجها صلاح مكالمة هاتفية مطالبين بفدية قدرها نصف مليون جنيه</t>
  </si>
  <si>
    <t>http://www.elwatannews.com/news/details/1229150</t>
  </si>
  <si>
    <t>http://www.coptstoday.com/Copts-News/Detail.php?
Id=161162</t>
  </si>
  <si>
    <t>البيضا</t>
  </si>
  <si>
    <t>أحداث العنف الطائفي - الإسكندرية - العامرية أول - البيضا ٢٠١٦/٠٦/١٧</t>
  </si>
  <si>
    <t>الاعتداء علي مبني الخدمات بالعامرية</t>
  </si>
  <si>
    <t>رفض تحويل مكتب خدمات إلى كنيسة</t>
  </si>
  <si>
    <t>مسلمي منطقة البيضا بالعامرية</t>
  </si>
  <si>
    <t>أقباط منطقة البيضا بالعامرية</t>
  </si>
  <si>
    <t>منهم 5 مسلمين و5 أقباط</t>
  </si>
  <si>
    <t>تم الإفراج عن المسلمين والتحفظ على الأقباط</t>
  </si>
  <si>
    <t>اقامة مبنى بدون تراخيص - اقامة شعائر دينية بدون تراخيص</t>
  </si>
  <si>
    <t>علي خلفية الإعتداء من قبل متشددون علي مبني خدمات التابع لكنيسة السيدة العذراء والملاك ميخائيل بقرية البيضا بالعامرية .قال القس كاراس نصر لموقع وطني أنه أثناء ذهابه الساعة العاشرة والنصف صباحا الي مبني الخدمات التابع الي كنيسة السيدة العذراء والملاك ميخائيل بقرية البيضا بمنطقة العامرية لمتابعة الأعمال التي تتم في مبني الخدمات فؤجت بتجمهر أكثر من 400 شخص أثناء قيادة سيارتي الخاصة وقاموا بأستيقاف السيارة وتكسيرها وأنا بداخلها وقاموا بترديد بعض العبارات مثل إسلامية إسلامية مش عايزين كنائس في العامرية وقام بعض الخدام بالكنيسة بمحاولة منعهم وأبلاغ قوات الأمن بقسم العامرية أول وقد قام بعض الشباب بالكنيسة بأخراجي من السيارة بصعوبة بعد أن تم تكسيرها وحرق موتسيكل لأحد شباب الكنيسة من قبل المتشددين . وأضاف القس كارس أن المبني التابع للكنيسة تم بناءه منذ عام 2010 وجميع المباني الموجودة بالمنطقة بدون تراخيص وعند بناء المبني الذي قمنا بشراءه من أحد أبناء الكنيسة قد قدم بعض المتشددين بارسال عدة شكاوي الي حي العامرية أول بشأنه وبالفعل جاءت لجنة من حي العامرية أول لمعانية المبني علي الطبيعة في محاولة من الكنيسة لتقنين أوضاع المبني وهناك قضيتان مازالت حتي الأن بينا وبين حي العامرية أول لمحاولة تقنين أوضاع المبني وتسأل القس كاراس اين القانون هل نحن في زمن الغاب ليتم الأعتداء علي رجل دين بهذا الشكل والتجمهر حوله وتحطيم سيارته والأن نحن في قسم العامرية أول بعد تدخل قوات الأمن لفض الأشتباكات القائمة من المتشددين في القرية وقد تم أحتجاز 10 أشخاص خمسة من المسلمون وخمسة من الأقباط منهم ثلاثة مصابين بأصابات في الرأس نتيجة الأشتباكات وفي أنتظار وصلو رئيس مباحث قسم العامرية أول وذهب هؤلاء المصابين الي المستشفي .</t>
  </si>
  <si>
    <t>http://www.dailynewsegypt.com/2016/06/18/sectarian-violence-copts-reported-near-alexandria/</t>
  </si>
  <si>
    <t>https://www.wataninet.com/2016/06/%D8%B1%D8%A7%D8%B9%D9%8A-%D9%83%D9%86%D9%8A%D8%B3%D8%A9-%D8%A7%D9%84%D8%B9%D8%A7%D9%85%D8%B1%D9%8A%D8%A9-%D9%8A%D9%83%D8%B4%D9%81-%D8%AD%D9%82%D9%8A%D9%82%D8%A9-%D8%A7%D9%84%D8%A3%D8%B9%D8%AA%D8%AF/532624/</t>
  </si>
  <si>
    <t>https://www.christian-dogma.com/t1102610</t>
  </si>
  <si>
    <t>كوبري منشية الصدر</t>
  </si>
  <si>
    <t>أحداث العنف الطائفي - القاهرة - الوايلي - كوبري منشية الصدر ٢٠١٦/٠٦/٢٤</t>
  </si>
  <si>
    <t>الاعتداء على فتاة مسيحية بمحطه المترو من منقبتان</t>
  </si>
  <si>
    <t>الاعتداء على فتاة قبطية على منشية الصدر للمشاه</t>
  </si>
  <si>
    <t>ملتحي و2 من المنتقبات</t>
  </si>
  <si>
    <t>فتاة</t>
  </si>
  <si>
    <t>لكل البنات المسيحية امبارح اختي وهي راجعه من الجامعه اضربت وهي بتعدي المترو بنتين خبطوها منقبين وهي مش اتكلمت وكملت وهي نازله السلالم سمعت واحد بيشتم كل الشتايم اللي حضرتك ممكن تتخيليها انا امبارح اختي وهي راجعه من الجامعه اضربت وهي بتعدي المترو بنتين خبطوها منقبين وهي مش اتكلمت وكملت وهي نازله السلالم سمعت واحد بيشتم كل الشتايم اللي حضرتك ممكن تتخيليها هي افتكرت ان الكلام مش عليها وكانت بتتكلم في الفون ومرة واحدة لقت ملتحي ضربها شومة علي ضهرها راح راجل سندها بيقولوا بتضربها ليه السلفي قعد يشتموا هو كمان بكلام بجد ميتقالش راح الراجل مشي وسابه قعد يشتم في اختي ولا حد ادخل ولا حتي حد وقفوا ولا حد دافع عن بنت بتضرب في الشارع مين دي بجد ودين ايه اللي يوصي الناس تعمل كده بجد الناس دي ميفهموش اي حاجه عن الدين ولما روحنا عملنا محضر الظباط بيتكلموا بكل بساطه وبيقولوا دة اكيد واحد مجنون كل العاده ماما ردت عليه وانتوا تسيبوا المجانين في الشوارع تضرب في البنات ومشينا ولا كان عملنا محضر وكل اللي قالوه احنا هنحاول نوصلوا ولا كان في حاجه حصلت بجد البلد كده انهارت يعني ماتت الرجولة لما يسبوا راجل يضرب بنت ولا حتي حد راح ومسكوا ولا وقفوا معاها يرضي مين دة عايزينا كا مسيحين نسيب مصر الاقي وطني فين بليز حد يرد عليا ولو سمحتوا انا عايزة الناس كلها تعرف ايه اللي بيحصل معانا في الشارع ولو سمحتوا حد يرد عليا انا كمواطنة حقي فين في البلد دي ؟؟؟؟؟؟؟ وللايضاح الكلام ده حصل مساء امس في الكوبري اللي بيوصل من جامعه عين شمس ومنشية الصدر يعني مكان مليان ناااااااس</t>
  </si>
  <si>
    <t>https://www.christian-dogma.com/t1105403</t>
  </si>
  <si>
    <t>أحداث العنف الطائفي - المنيا - سمالوط - قرية كوم اللوفي ٢٠١٦/٠٦/٢٧</t>
  </si>
  <si>
    <t xml:space="preserve">أحداث بناء كنيسة بقرية كوم اللوفي </t>
  </si>
  <si>
    <t>رفض تحويل منزل أيوب خلف فهمي والذي كان تحت الإنشاء بحجة أنه كنيسة</t>
  </si>
  <si>
    <t>300 من مسلمي قرية كوم اللوفي</t>
  </si>
  <si>
    <t>حرق ونهب 4 من منازل الأقباط بالقرية وهم (أيوب خلف فهمي، إبراهيم خلف، أمير إبراهيم خلف فهمي، يونان خلف فهمي) - كسر 2 زجاج أمامى لسيارتى شرطة</t>
  </si>
  <si>
    <t xml:space="preserve">تهجير 24 قبطي من القرية </t>
  </si>
  <si>
    <t>بتاريخ 7/7/2016 تم تجديد حبس المتهمين 15 يوم على ذمة التحقيق - في أغسطس 2016 تم إخلاء سبيل المتهمين بكفالة 1000 جنيه لكل متهم - بتاريخ 12/12/2017 قرر المتضررون من أقباط قرية كوم اللوفي التنازل عن قضيتهم بحرق منازلهم</t>
  </si>
  <si>
    <t>إثارة الفوضى - حرق منازل - مقاومة السلطات</t>
  </si>
  <si>
    <t>قرر محافظ المنيا تقديم 40 ألف جنيه مساعدات للمتضررين - وفقًا لمصادر من القرية، فإن غالبية الأقباط يتحركون نهارًا فقط ويلزمون منازلهم ليلًا، بينما يتعرضون لتحرشات لفظية كثيرًا</t>
  </si>
  <si>
    <t>تجمع 15 من أبناء القرية وتوجهوا إلى قسم شرطة سمالوط للإبلاغ عن أحد أهالى القرية، والذى يقوم ببناء عقار مخالف وتردد شائعات بتحويله إلى كنيسة، وهو ما استجاب له الأمن وقرر وقف الأعمال وتطويق القرية بقوات أمنية. وفجر اليوم الخميس تطورت الأحداث داخل القرية، حيث تجمع قرابة 300 مواطن أمام المنزل المخالف وقام بعضهم بإشعال النيران به، الأمر الذى تطور سريعاً حتى انتقلت النيران لثلاثة منازل أخرى لأشقاء المواطن. وكشفت الأجهزة الأمنية بالمنيا عن تفاصيل أحداث العنف التى شهدتها قرية كوم اللوفى، التابعة لمركز سمالوط، بورود إخطار إلى مديرية الأمن يوم 27 يونيو الجارى من مركز شرطة سمالوط، يفيد تلقيه بلاغاً من أهالى قرية كوم اللوفى بتجمع أهالى حوالى 15 شخصاً من مسلمى القرية أمام منزل تحت الإنشاء ملك شخص يدعى أيوب خ. ف، 42 سنة فلاح، مسيحى، إثر تردد بعض الشائعات حول اعتزامه تحويل المنزل إلى كنيسة، وبالانتقال تبين أن المنزل عبارة عن أعمدة تحت الإنشاء ارتفاع الواجهة 5 أمتار على أرض زراعية، وبسؤال صاحب المنزل قرر عدم اعتزامه تحويل المنزل إلى مبنى كنسى، وتم إيقاف الأعمال ومخاطبة الإدارة الهندسية لمعاينة المنزل. وقال بيان مديرية الأمن، الصادر اليوم، إنه بتاريخ اليوم تبلغ لمركز سمالوط من الخدمات المعينة تجمع حوالى 300 من مسلمى القرية والتوجه للمبنى، وأشعل بعضهم النيران بالشدة الخشبية المستخدمة لصب سقف المنزل، والتى امتدت لـ4 غرف مجاورة ملحقة بالمنزل سالف الذكر ملك شقيقه إبراهيم، وتساقط بعض الطوب المستخدم فى بناء المنزل، ما أسفر عن احتراق الشدة الخشبية وبعض مستلزمات المعيشة بالغرف. وأضاف البيان، أن قوة من المركز انتقلت على الفور إلى مكان البلاغ، وبوصولهم تبادل الأهالى قذف القوات بالطوب والحجارة، الأمر الذى أسفر عن كسر 2 زجاج أمامى لسيارتى شرطة تابعتين للمركز، كما انتقلت قيادات المديرية والأمن العام والوطنى والحماية المدنية، وحال وصولهم تم السيطرة على الحريق وإخماده والسيطرة على الموقف. أمن المنيا يضبط 4 من المتورطين فى أحدث عنف قرية كوم اللوفى بسمالوط أكد اللواء جمال قناوى، رئيس مجلس مدينة سمالوط بمحافظة المنيا، أن قوات الأمن ألقت القبض على 4 من المتهمين فى أحداث العنف بقرية كوم اللوفى، التى وقعت بين عائلتين بالقرية مسلمة وأخرى مسيحية. وأضاف قناوى، فى تصريحات لـاليوم السابع، أن الأجواء الأمنية فى قرية كوم اللوفى هادئة تماماً، بعد سيطرة الأمن على الأوضاع، مشيرا إلى أن معاينة المنزل الذى كان يرغب الأهالى فى بنائه كنيسة كشفت أنه مخالف تنظيميا وبدون رخصة. وأكد رئيس مدينة سمالوط أن هناك من يحاول إفساد فرحة المصريين باحتفالات ثورة 30 يونيو، مؤكدا أن الحل سهل مستنكراً أعمال العنف التى وقعت، مشيرا إلى أن هناك من يحرض على الفتنة ويريد انشغال المصريين وإفساد فرحتهم. ولفت قناوى إلى أن المنزل ملك لشخص يدعى أيوب خلف وشقيقه، وأن المبنى خارج الحيز العمرانى وتحت الإنشاء والمنزلين مفتوحين على بعضهما، وبجوارهما منزلان تابعان لشقيقيهما إبراهيم وأمير وهذه أيضا منازل متواضعة ومسقوفة بالخشب. ومن جانبها تتولى نيابة سمالوط التحقيق فى أحداث العنف بالاضافة الى انتقال فريق منها لمعاينة القرية وسماع اقوال سكانها حول الوقائع.</t>
  </si>
  <si>
    <t>http://www.coptstoday.com/Copts-News/Detail.php?Id=163338</t>
  </si>
  <si>
    <t>http://www.alquds.co.uk/?p=612435</t>
  </si>
  <si>
    <t>https://www.youm7.com/story/2016/6/30/%D8%AA%D9%81%D8%A7%D8%B5%D9%8A%D9%84-%D8%A3%D8%AD%D8%AF%D8%A7%D8%AB-%D8%B9%D9%86%D9%81-%D9%82%D8%B1%D9%8A%D8%A9-%D9%83%D9%88%D9%85-%D8%A7%D9%84%D9%84%D9%88%D9%81%D9%89-%D8%A8%D8%A7%D9%84%D9%85%D9%86%D9%8A%D8%A7-%D9%85%D9%88%D8%A7%D8%B7%D9%86%D9%88%D9%86-%D9%8A%D8%B9%D9%84%D9%86%D9%88%D9%86-%D8%AA%D8%AD%D9%88%D9%8A%D9%84/2782547</t>
  </si>
  <si>
    <t>https://www.youm7.com/story/2016/7/1/%D8%A8%D8%A7%D9%84%D8%B5%D9%88%D8%B1-%D8%A7%D9%84%D9%8A%D9%88%D9%85-%D8%A7%D9%84%D8%B3%D8%A7%D8%A8%D8%B9-%D8%AF%D8%A7%D8%AE%D9%84-%D9%82%D8%B1%D9%8A%D8%A9-%D9%83%D9%88%D9%85-%D8%A7%D9%84%D9%84%D9%88%D9%81%D9%89-%D9%81%D9%89-%D8%B3%D9%85%D8%A7%D9%84%D9%88%D8%B7-%D8%A8%D8%A7%D9%84%D9%85%D9%86%D9%8A%D8%A7/2783896</t>
  </si>
  <si>
    <t>https://www.almasryalyoum.com/news/details/1231002</t>
  </si>
  <si>
    <t>المنطقة الصناعية</t>
  </si>
  <si>
    <t>أحداث العنف الطائفي - شمال سيناء - العريش أول - المنطقة الصناعية ٢٠١٦/٠٦/٣٠</t>
  </si>
  <si>
    <t>مقتل القس رافائيل راعي كنيسة مارجرجس برصاص مسلحين بالعريش</t>
  </si>
  <si>
    <t>استهداف قس عن طريق إطلاق النيران عليه بشمال سيناء</t>
  </si>
  <si>
    <t>أنصار بيت المقدس</t>
  </si>
  <si>
    <t>روفائيل موسي، كاهن كنيسة مار جرجس بالعريش</t>
  </si>
  <si>
    <t>روفائيل موسي، كاهن كنيسة مار جرجس بالعريش، متزوج ولديه طفلان</t>
  </si>
  <si>
    <t>بتاريخ 30 يونيو 2016، اطلق مسلح النار على القس روفائيل موسي كاهن كنيسة مار جرجس بالعريش خلال إصلاح سيارته بمنطقة سد الوادي بالعريش، ما أسفر عن مقتله بعد إصابته بثلاث رصاصات بالرأس والجسد. ووفقًاً لبيان مركز الإعلام الأمني بوزارة الداخلية بأنه صباح الخميس، وحال تواجد القس روفائيل موسى، كاهن كنيسة مارمارِ جرجس بالعريش، بالمنطقة الصناعية بدائرة قسم ثاني العريش في شمال سيناء، لإصلاح سيارته الخاصة، قام مجهولون بإطلاق أعيرة نارية تجاهه مما أدى إلى مقتله. وقال إن القوات الأمنية انتقلت على الفور إلى مكان الحادث وتم اتخاذ الإجراءات القانونية. ومن جانبه، قال المتحدث باسم اللكنيسة المصرية إن القس روفائيل موسى يبلغ من العمر46 عامًاً، وهو من مواليد الإسماعيلية، متزوج ولديه طفلان. وأعلن تنظيم بيت المقدس في بيانه على صفحته الرسمية بموقع التواصل الاجتماعي فيس بوك، استهداف القس روفائيل، وتوعد التنظيم الإرهابي بتنفيذ المزيد من العمليات الإرهابية في سيناء وخارجها.</t>
  </si>
  <si>
    <t>http://www.masralarabia.com/%D8%AD%D9%88%D8%A7%D8%AF%D8%AB/1133202-%D9%85%D9%82%D8%AA%D9%84-%D8%A7%D9%84%D9%82%D8%B3-%D8%B1%D8%A7%D9%81%D8%A7%D8%A6%D9%8A%D9%84-%D8%B1%D8%A7%D8%B9%D9%8A-%D9%83%D9%86%D9%8A%D8%B3%D8%A9-%D9%85%D8%A7%D8%B1%D8%AC%D8%B1%D8%AC%D8%B3-%D8%A8%D8%B1%D8%B5%D8%A7%D8%B5-%D9%85%D8%B3%D9%84%D8%AD%D9%8A%D9%86-%D8%A8%D8%A7%D9%84%D8%B9%D8%B1%D9%8A%D8%B4</t>
  </si>
  <si>
    <t>https://www.almasryalyoum.com/news/details/972710</t>
  </si>
  <si>
    <t>مطرانية سوهاج</t>
  </si>
  <si>
    <t>أحداث العنف الطائفي - سوهاج - سوهاج أول - مطرانية سوهاج ٢٠١٦/٠٧/٠٢</t>
  </si>
  <si>
    <t>طعن ابنة كاهن تبلغ من العمر 15 عاما في سوهاج</t>
  </si>
  <si>
    <t>طعن ابنة كاهن على يد مسلم في سوهاج</t>
  </si>
  <si>
    <t>محمد.ت.أ، 44 عام، موظف في وزارة المالية</t>
  </si>
  <si>
    <t>لوسيا إنجيليوس مراد، 15 سنة</t>
  </si>
  <si>
    <t>لوسيا إنجيليوس مراد، 15 سنة، طعن في الرقبة والكتف</t>
  </si>
  <si>
    <t>قدمت أسرة محمد سجلات طبية إلى نيابة سوهاج توضح أنه مريض لإحدى الأمراض العقلية وليس مستقر عقليا</t>
  </si>
  <si>
    <t>في 2 يوليو 2016، هوجمت ابنة الأب إنجيليوس مراد البالغة من العمر 15 عاما، وتدعى (لوسيا) من (محمد.ت.أ) وهو موظف يبلغ من العمر 44 عاما في وزارة المالية، وطعنها أثناء عبورها الشارع أمام مطرانية سوهاج، وعلى الرغم من أن مجموعة من الرجال كانت قادرة على التدخل ومحاولة إنقاذها، تمكن محمد من طعنها في الرقبة والكتف، وفي أعقاب الحادث قدمت أسرة محمد سجلات طبية إلى نيابة سوهاج توضح أنه مريض لإحدى الأمراض العقلية وليس مستقر عقليا</t>
  </si>
  <si>
    <t>http://en.wataninet.com/news-2/crime/sohag-priests-daughter-stabbed-in-the-neck/16783/</t>
  </si>
  <si>
    <t>https://www-madamasr-com.cdn.ampproject.org/c/s
/www.madamasr.com/ar/2016/06/06/news/u/%D8%AF
%D8%A7%D8%B1-
%D8%A7%D9%84%D8%A5
%D9%81%D8%AA%D8%A7
%D8%A1-
%D8%A7%D9%84%D9%85
%D8%AC%D8%A7%D9%87
%D8%B1%D8%A9-
%D8%A8%D8%A7%D9%84
%D8%A5%D9%81%D8%B7
%D8%A7%D8%B1-
%D9%81%D9%8A-
%D9%86%D9%87%D8%A7
%D8%B1/amp</t>
  </si>
  <si>
    <t>أحداث العنف الطائفي - بني سويف - مركز بني سويف - قرية بني بخيت ٢٠١٦/٠٧/٠٩</t>
  </si>
  <si>
    <t>مقتل شاب مسلم على يد قبطى ببني سويف</t>
  </si>
  <si>
    <t>حدوث مشادة كلامية بين طرف أول مسلم (محمود رمضان عبد المنعم، عامل، 25 سنة - محمود سيد عكاشة، موظف بمديرية الزراعة، 59 سنة - وليد محمود سيد، عامل، 25 سنة) وجميعهم من عائلة المأذون بالقرية وبين طرف مسيحي (عيد كامل عازر عياد، فلاح، 54 سنة - جميل عيد كامل عازر عياد، حاصل على دبلوم زراعة، 28 سنة) وهم من عائلة الزيتونية بالقرية بسبب خلافات الجيرة تطورت إلى مشاجرة</t>
  </si>
  <si>
    <t>عائلة المأذون المسلمة بقرية بني بخيت</t>
  </si>
  <si>
    <t>عائلة الزيتونية القبطية بقرية بني بخيت</t>
  </si>
  <si>
    <t>محمود رمضان عبد المنعم، جرح قطعي غائر بالفخذ الأيسر</t>
  </si>
  <si>
    <t>رقم 4939 لسنة 2016 إداري مركز بني سويف</t>
  </si>
  <si>
    <t>أصدرت مديرية أمن بني سويف، صباح اليوم، كشف عن وقوع مشاجرة بقرية بني بخيت، التابعة لمركز بني سويف، وعلى الفور انتقل نائب مدير أمن بني سويف وأجهزة الأمن الوطني، والعميد ممدوح أبو زيد مفتش فرع الأمن العام والعميد أيمن عبد الكريم مأمور مركز بني سويف. وتبين أن المشاجرة وقعت بين طرف أول مسلم محمود رمضان عبد المنعم، 25 سنة، عامل، ومحمود سيد عكاشة، 59 سنة، موظف بمديرية الزراعة، ووليد محمود سيد، 25 سنة، عامل، وجميعهم من عائلة المأذون بالقرية، وطرف مسيحي، عيد كامل عازر عياد، 54 سنة، فلاح، ونجله جميل 28 سنة، حاصل على دبلوم زراعة، وهم من عائلة الزيتونية بالقرية. وتبين إصابة محمود رمضان عبد المنعم من عائلة المأذون، بجرح قطعي غائر بالفخذ الأيسر، وتم نقله إلى مستشفى التأمين الصحي ببني سويف، وتوفى فور وصوله الى المستشفى، وأكد بيان المديرية والتحريات الأولية للمباحث، حدوث مشادة كلامية بين الطرفين بسبب خلافات الجيرة تطورت إلى مشاجرة نتج عنها إصابة الأول من الطرف المسلم ووفاته. وقامت قوات الشرطة بإلقاء القبض على ثلاثة من أفراد العائلتين الذين تم ذكرهم فى بيان المديرية وتحرير محضرا رقم 4939 إداري مركز بني سويف.</t>
  </si>
  <si>
    <t>https://www.elmwatin.com/38971</t>
  </si>
  <si>
    <t>https://www.elfagr.com/2197427</t>
  </si>
  <si>
    <t>https://www.albawabhnews.com/2013962</t>
  </si>
  <si>
    <t>قرية منشأة الدهب - نزلة أبو يعقوب</t>
  </si>
  <si>
    <t>أحداث العنف الطائفي - المنيا - مركز المنيا - قرية منشأة الدهب - نزلة أبو يعقوب ٢٠١٦/٠٧/١٥</t>
  </si>
  <si>
    <t>مهاجمة منازل عدد من الأقباط ونهب وحرق خمسة منها بحجة تحويل منزل إلى كنيسة</t>
  </si>
  <si>
    <t>رفض مسلمي القرية تحويل منزل إلى كنيسة</t>
  </si>
  <si>
    <t>مسلمي قرية نزلة أبو يعقوب</t>
  </si>
  <si>
    <t>أقباط قرية نزلة أبو يعقوب</t>
  </si>
  <si>
    <t>حرق خمسة من منازل الأقباط بالقرية وهم ستمالك يوسف، يوحنا يوسف، عبد الملاك صليب، إبراهيم خليل، وديع فرج</t>
  </si>
  <si>
    <t>شهدت المنيا واقعة أخرى، بطلتها كانت شائعة، تحويل منزل إلى كنيسة، تجمع على إثرها عدد من ‏مسلمي القرية أمام منزل الرجل القبطي، وحدثت اشتباكات بين المسلمين والأقباط، أدت إلى تفحم 4 ‏منازل بعد إشعال النيران فيها</t>
  </si>
  <si>
    <t>http://www.almasryalyoum.com/news/details/979552</t>
  </si>
  <si>
    <t>https://www.dostor.org/1124105</t>
  </si>
  <si>
    <t>أحداث العنف الطائفي - الأقصر - بندر الأقصر - كنيسة الملاك ميخائيل ٢٠١٦/٠٧/١٦</t>
  </si>
  <si>
    <t>حريق في كنيسة الملاك ميخائيل في مدينة الأقصر</t>
  </si>
  <si>
    <t>اشعال النيران في كنيسة الملاك ميخائيل في مدينة الأقصر من مجهولون</t>
  </si>
  <si>
    <t>أضرار جسيمة بكنيسة الملاك ميخائيل</t>
  </si>
  <si>
    <t>وأفادت تقارير حول حدث حريق في كنيسة الملاك ميخائيل في مدينة الأقصر يوم 16 يوليو 2016، وقد تم توثيق أضرار جسيمة في الوقت الحاضر فإنه من غير الواضح سبب الحريق</t>
  </si>
  <si>
    <t>http://www.coptstoday.com/Copts-News/Detail.php?
Id=161161</t>
  </si>
  <si>
    <t>http://www.coptstoday.com/Copts-News/Detail.php?
Id=163455</t>
  </si>
  <si>
    <t>https://www.shorouknews.com/news/view.aspx?cdate=01042012&amp;id=a51b37ca-dd29-4f77-b4c0-ba624066a1a5</t>
  </si>
  <si>
    <t>قرية طهنا الجبل</t>
  </si>
  <si>
    <t>أحداث العنف الطائفي - المنيا - مركز المنيا - قرية طهنا الجبل ٢٠١٦/٠٧/١٧</t>
  </si>
  <si>
    <t>مقتل قبطي في مشاجرة بسبب الأطفال بالمنيا</t>
  </si>
  <si>
    <t>مشاجرة بين أربعة شباب مسلمين كانوا يستقلون تريسكل وبين نجيب حنا على أولوية المرور في الشارع</t>
  </si>
  <si>
    <t>مسلمين قرية طهنا الجبل</t>
  </si>
  <si>
    <t>سلاح أبيض - طلق ناري</t>
  </si>
  <si>
    <t>أقباط قرية طهنا الجبل</t>
  </si>
  <si>
    <t>فام ماري خلف، 27 عام، توفى نتيجة طعنة نافذة في القلب</t>
  </si>
  <si>
    <t>نجيب حنا، طعنات عديدة في الوجه - القس بطرس، طعنة نافذة في الجانب الأيمن - عزة جمعة، إصابات خفيفة في الوجه</t>
  </si>
  <si>
    <t>بتاريخ 19/7/2016 تم حبس المتهمين 4 أيام على ذمة التحقيق - بتاريخ 16/2/2017 قررت الدائرة الثالثة بمحكمة جنايات المنيا الحكم على متهم بالقتل بالسجن 7 سنوات</t>
  </si>
  <si>
    <t>نقل المصابون إلى مستشفى الراعي الصالح بمدينة سمالوط لتلقي العلاج</t>
  </si>
  <si>
    <t>تعرضت عائلة اثنين من رجال الدين المسيحي بقرية طهنا الجبل، في السادسة مساء الأحد 17 يوليو الجاري، لاعتداءات بالعصي والأسلحة البيضاء، ما أسفر عن وفاة فام ماري خلف 27 سنة إثر طعنة نافذة في القلب، وأصيب كل من نجيب حنا والد القس متاؤس بطعنات عديدة في الوجه، وملاك عزيز شقيق القس بطرس بطعنة نافذة في الجانب الأيمن، بينما أصيبت غزة جمعة قبطية من الجيران بإصابات خفيفة في الوجه. وفقًا لذوي الضحية فإن مشاجرة بين أربعة شباب مسلمين كانوا يستقلون تريسكل وبين نجيب حنا على خلفية المرور في الشارع، وتعرضهم لنجل الكاهن وأطفال أقباط آخرين. وقام الشباب بسب الكاهن وعائلته، وانضم إليهم نحو عشرين من الأهالي ، وتم الاعتداء بالأسلحة البيضاء على المتواجدين في الشارع. وقد جاءت قوات الأمن بعد ساعة من الاعتداءات، ونقل المصابون إلى مستشفى الراعي الصالح بمدينة سمالوط لتلقي العلاج</t>
  </si>
  <si>
    <t>https://eipr.org/press/2016/07/77-%D8%AD%D8%A7%D9%84%D8%A9-%D8%AA%D9%88%D8%AA%D8%B1-%D9%88%D8%B9%D9%86%D9%81-%D8%B7%D8%A7%D8%A6%D9%81%D9%8A%D8%8C-%D8%A8%D9%85%D8%AE%D8%AA%D9%84%D9%81-%D9%85%D8%B1%D8%A7%D9%83%D8%B2-%D9%85%D8%AD%D8%A7%D9%81%D8%B8%D8%A9-%D8%A7%D9%84%D9%85%D9%86%D9%8A%D8%A7-%D9%85%D9%86%D8%B0-25-%D9%8A%D9%86%D8%A7%D9%8A%D8%B1-2011</t>
  </si>
  <si>
    <t>https://www.elfagr.com/2206083</t>
  </si>
  <si>
    <t>https://www.youm7.com/story/2016/7/19/%D8%AA%D8%B7%D9%88%D8%B1%D8%A7%D8%AA-%D8%AC%D8%AF%D9%8A%D8%AF%D8%A9-%D9%81%D9%89-%D8%A3%D8%AD%D8%AF%D8%A7%D8%AB-%D8%B7%D9%87%D9%86%D8%A7-%D8%A7%D9%84%D8%AC%D8%A8%D9%84-%D8%A8%D8%A7%D9%84%D9%85%D9%86%D9%8A%D8%A7-%D8%A7%D9%84%D9%86%D9%8A%D8%A7%D8%A8%D8%A9-%D8%AA%D8%A3%D9%85%D8%B1-%D8%A8%D8%AD%D8%A8%D8%B3/2806591</t>
  </si>
  <si>
    <t>https://www.almasryalyoum.com/news/details/1090389</t>
  </si>
  <si>
    <t>قرية إدمو - عزبة عاصم</t>
  </si>
  <si>
    <t>أحداث العنف الطائفي - المنيا - مركز المنيا - قرية إدمو - عزبة عاصم ٢٠١٦/٠٧/١٩</t>
  </si>
  <si>
    <t>أزمة عزبة عاصم بالمنيا - شاب تجرد من ملابسه للسباحة في البحر اليوسفي وفتاة تغسل الأواني</t>
  </si>
  <si>
    <t>حدوث مشاجرة بسبب سباحة أحد الشباب المسلمين (محمد خلف، 29 سنة) عاريًا أثناء غسيل أحد الفتيات القبطيات (حنان عماد شوقي شحاتة أرمنيوس، 16 سنة) لأواني في نفس القناة</t>
  </si>
  <si>
    <t>أقباط عزبة عاصم</t>
  </si>
  <si>
    <t>مسلمي عزبة عاصم</t>
  </si>
  <si>
    <t>خلف عبدالله عبدالله، 40 سنة - محمود خلف عبدالله عبدالله، 20 سنة - عبير خلف عبدالله عبدالله، 24 سنة - رمضان إبراهيم حسن، 43 سنة - ميلاد عماد شوقي شحاتة أرمنيوس، 24 سنة - عماد شوقي شحاتة أرمنيوس، 65 سنة</t>
  </si>
  <si>
    <t>بعد مرور 48 ساعة، على واقعة مقتل شاب قبطي وإصابة 3 أخرين بينهم والد راعي كنيسة قرية طهنا الجبل، في مشاجرة بين مسلمين وأقباط، شهدت عزبة عاصم التابعة لقرية إدمو بالمنيا، بوادر أزمة طائفية جديدة، بعد نزول شاب متجردًا من ملابسه للسباحة في البحر اليوسفي. وذلك أمام فتاة تجلس على ضفة البحر لغسل الأواني المنزلية. بدأ فتيل الأزمة عندما تلقى اللواء رضا طبلية، مدير أمن المنيا، إخطارًا من العميد حاتم حمدي مأمور مركز شرطة المنيا، بنشوب مشاجرة بين عائلة مسلمة وأخرى قبطية بعزبة عاصم التابعة لقرية إدمو. على الفور انتقل، اللواء محمود عفيفي رئيس وحدة البحث الجنائي، والعميد عبدالفتاح الشحات رئيس مباحث المديرية، والعديد من رجال أجهزة الأمن للسيطرة على الموقف. توصلت التحريات التي باشرها المقدم أحمد صلاح رئيس المباحث ومعاونه النقيب محمد عشيري، إلى أن الشاب محمد خلف (29 سنة) تجرد من ملابسه ونزل للسباحة في البحر اليوسفي بالعزبة، في الوقت التي تجلس فيه حنان عماد شوقي شحاتة أرمنيوس (16 سنة)، على ضفة البحر تقوم بتنظيف الأواني المنزلية، وشعرت بالخجل أثناء سباحة الشاب بالقرب منها. ونشبت مشادة كلامية بين الشاب والفتاة بعد مطالبتها له بالسباحة بعيداً عنها، تطور ذلك إلى مشاجرة بالشوم والحجارة اشترك فيها شقيق الفتاة ميلاد (24 سنة)، ووالدهما (65 سنة). كما تدخل والد الشاب خلف عبدالله عبدالله (40 سنة)، ونجله محمود (20 سنة)، وشقيقته عبير (24 سنة)، رمضان إبراهيم حسن (43 سنة)، وتبادل الطرفان التراشق بالحجارة، مما أسفر عن إصابة جميع المتهمين، وتم نقلهم إلى مستشفى المنيا العام والجامعي. وأكد مصدر أمني، أن الأزمة ليس لها أي أبعاد طائفية من قريب أو بعيد، وإنما هي مشاجرة يمكن أن تحدث بين المواطنين، مشيرًا إلى أنه يتم تشكيل لجنة مصالحات لحل الأزمة.</t>
  </si>
  <si>
    <t>http://gate.ahram.org.eg/News/1169369.aspx</t>
  </si>
  <si>
    <t>https://www.elwatannews.com/news/details/1271929</t>
  </si>
  <si>
    <t>https://www.wataninet.com/2016/07/%D9%88%D9%81%D8%AF-%D8%A8%D9%8A%D8%AA-%D8%A7%D9%84%D8%B9%D8%A7%D8%A6%D9%84%D8%A9-%D9%8A%D8%B2%D9%88%D8%B1-%D9%85%D8%B5%D8%A7%D8%A8%D9%8A-%D8%B9%D8%B2%D8%A8%D8%A9-%D8%B9%D8%A7%D8%B5%D9%85-%D8%A8%D8%A7/550332/</t>
  </si>
  <si>
    <t>قرية صفط الخرسا</t>
  </si>
  <si>
    <t>أحداث العنف الطائفي - بني سويف - الفشن - قرية صفط الخرسا ٢٠١٦/٠٧/٢٢</t>
  </si>
  <si>
    <t>اشتباكات بين مسلمين وأقباط فى صفط الخرسا ببنى سويف</t>
  </si>
  <si>
    <t>قيام القبطى (نادى يعقوب إسحاق) ببناء الدور الثانى فى مدرسة دار عبادة</t>
  </si>
  <si>
    <t>مسلمي قرية صفط الخرسا</t>
  </si>
  <si>
    <t>أقباط قرية صفط الخرسا</t>
  </si>
  <si>
    <t>محمد إبراهيم، المقدم، رئيس مباحث المركز، من سلاحه الميري</t>
  </si>
  <si>
    <t>تحطيم زجاج منزل إسحاق فهيم وسيارته الملاكى ماركت</t>
  </si>
  <si>
    <t>طلق ناري خطوش</t>
  </si>
  <si>
    <t>فرضت قوات الشرطة بمديرية أمن بني سويف كردونًا أمنيًا بقرية صفط الخرسا التابعة لمركز الفشن، جنوب المحافظة بعد إصابة رئيس مباحث المركز من سلاحه الميري في اشتباكات بين مسلمي ومسيحيي القرية، عقب انتشار شائعة تحويل منزل أحد الأقباط لكنيسة. كانت مشادات كلامية قد نشبت بين المسلمين والمسيحيين في قرية صفط الخرسا التابعة لمركز الفشن بسبب شائعة اطلقت عن قيام شخص مسيحي يدعى نادي بتحويل منزله إلى جمعية دينية للأقباط في القرية. وعلى الفور أسرع عدد من شباب القرية إلى الأقباط ونشبت بينهما مشادات كلامية سرعان ما تطورت إلى اشتباكات بالطوب والحجارة بين الطرفين، وقام عدد من شباب القرية المسلمين بالاعتداء بالطوب على منزل شخصين مسيحيين هما نادي وإسحاق على خلفية، شائعة تحويل منزل نادي إلى كنيسة ما أدى إلى تهشم واجهة المنازل. من ناحيته أكد رجب جبريل، رئيس المجلس القروي، أن الوحدة المحلية لقرية تلت أصدرت قرارًا بإيقاف أعمال البناء التي تتم في منزل الشخص المسيحي نادي نظرًا لأنه مخالف لشروط الترخيص.</t>
  </si>
  <si>
    <t>https://youm7.com/story/2016/7/23/بالصور-بعد-حدوث-اشتباكات-بين-مسلمين-وأقباط-فى-صفط-الخرسا/2812614</t>
  </si>
  <si>
    <t>https://www.almasryalyoum.com/news/details/983323</t>
  </si>
  <si>
    <t>https://www.elbalad.news/2334831</t>
  </si>
  <si>
    <t>قرية الإصلاح القبيلية</t>
  </si>
  <si>
    <t>تعدي جسدي</t>
  </si>
  <si>
    <t>أحداث العنف الطائفي - أسوان - كوم إمبو - قرية الإصلاح القبيلية ٢٠١٦/٠٧/٢٣</t>
  </si>
  <si>
    <t>ضرب شاب مسيحي لفتاة مسلمة بقرية الإصلاح القبلية</t>
  </si>
  <si>
    <t>قيام شاب قبطي يدعى (محارب ق) بضرب فتاة مسلمة تدعى (أمل أ) بسبب تشاجرها مع شقيقته</t>
  </si>
  <si>
    <t>مسلمي قرية الإصلاح القبيلية</t>
  </si>
  <si>
    <t>أقباط قرية الإصلاح القبيلية</t>
  </si>
  <si>
    <t>أمل.أ</t>
  </si>
  <si>
    <t>قيادات المدينة من الدين المسلمين والأقباط</t>
  </si>
  <si>
    <t>شهد مركز شرطة كوم أمبو، اليوم السبت، مصالحة بين عدد من المسلمين والمسيحيين، بعد مشاجرة نشبت بين الطرفين في الساعات الأولي من صباح اليوم، داخل قرية الإصلاح القبيلية، بعد تنازل الطرفين عن المحضر، عقب اعتداء شاب مسيحي على فتاة مسلمة بالضرب. كانت جهود رجال الأمن بمشاركة رجال من الدين الإسلامي والمسيحي قد أقنعت الطرفين بالتصالح، مع عدم التنازل عن محضر اعتداء الشاب المسيحي بالضرب على الفتاة المسلمة، لعرضه على النيابة. كانت قرية الإصلاح القبيلية قد شهدت في الساعات الأولي من صباح اليوم، مشاجرة بين مسلمين ومسيحيين، بعد قيام شاب مسيحي يدعى محارب ق.، بضرب فتاة مسلمة تدعي أمل ا. ، وذلك بعد تشاجرها مع شقيقته.</t>
  </si>
  <si>
    <t>http://gate.ahram.org.eg/News/1170225.aspx</t>
  </si>
  <si>
    <t>أحداث العنف الطائفي - المنيا - أبو قرقاص - قرية الكرم ٢٠١٦/٠٨/١٨</t>
  </si>
  <si>
    <t>ممتلكات اثنين من الأقباط في قرية الكرم بأبو قرقاص تتعرض لإطلاق نيران</t>
  </si>
  <si>
    <t>تعرض ممتلكات اثنين من الأقباط وهم (وجيه قاصد وفضل سعد) لإطلاق نار من قبل مجهولين في قرية الكرم في أبو قرقاص بالمنيا</t>
  </si>
  <si>
    <t>ممتلكات وجيه قاصد وفضل سعد</t>
  </si>
  <si>
    <t>تدمير للورود والتبن وأشجار النخيل والمواشي</t>
  </si>
  <si>
    <t>استمر إطلاق النار بين حوالي 01:30 و04:30</t>
  </si>
  <si>
    <t>تعرض ممتلكات اثنين من الأقباط وهم (وجيه قاصد وفضل سعد) لإطلاق نار من قبل مجهولين في قرية الكرم في أبو قرقاص بالمنيا، واستمر إطلاق النار بين حوالي 01:30 و04:30 وتسبب في أضرار كبيرة من تدمير للورود والتبن وأشجار النخيل والمواشي، شهدت قرية الكرم عنف في وقت سابق بمايو 2016 بسبب العلاقة الرومانسية المزعومة بين امرأة مسلمة ورجل مسيحي وفي هذا الحادث أحرقت العديد من المنازل وتعرضت امرأة مسنة للضرب وجرها في الشارع وكذلك اثنين من الأقباط الذين تضرروا في الحادث الذي وقع في ناحية الأرض.</t>
  </si>
  <si>
    <t>http://www.coptstoday.com/Copts-News/Detail.php?
Id=164490</t>
  </si>
  <si>
    <t>http://www.egyptindependent.com//news/claims-it-beheaded-two-sinai-priests-actually-muslim-clerics</t>
  </si>
  <si>
    <t>النزهة</t>
  </si>
  <si>
    <t>ميدان سانت فاتيما - كنيسة الحمراء</t>
  </si>
  <si>
    <t>أحداث العنف الطائفي - القاهرة - النزهة - ميدان سانت فاتيما - كنيسة الحمراء ٢٠١٦/٠٨/٢٤</t>
  </si>
  <si>
    <t>الهجوم على حراسة كنيسة سانت فاتيما بمصر الجديدة</t>
  </si>
  <si>
    <t>الهجوم على حراسة كنيسة الحمراء بميدان سانت فاتيما</t>
  </si>
  <si>
    <t>أحمد هلال الإتربي، ١٩سنة</t>
  </si>
  <si>
    <t>آلة حادة</t>
  </si>
  <si>
    <t>أحمد هلال الإتربي، ١٩عام</t>
  </si>
  <si>
    <t>أشرف أحمد محمود الجرف، رقيب شرطة، جرح نافذ غائر أسفل الأذن</t>
  </si>
  <si>
    <t>تأمين كنيسة الحمراء بوزارة الداخلية</t>
  </si>
  <si>
    <t>توالت جهود الأجهزة الأمنية فى التصدى للعناصر الإرهابية والإجرامية التى تنال من الشرطة، فقد أحبطت قوات الأمن فى الساعات الأولى من صباح اليوم الأربعاء، محاولة الاعتداء على أمين شرطة متواجد ضمن مجموعة أمنية مكلفة بتأمين كنيسة الحمراء بميدان سانت فاتيما بمنطقة مصر الجديدة. وصرح مسئول مركز الإعلام الأمنى بأن الخدمة الأمنية المعينة بكنيسة سانت فاتيما فى ميدان هليوبوليس بمصر الجديدة، نجحت فى التصدى لمحاولة اعتداء أحد عناصر جماعة الإخوان الإرهابية على أحد أفراد قوة تأمين الكنيسة. وأوضح مسئول مركز الإعلام الأمنى- فى بيان صادر عن وزارة الداخلية - أن أحد عناصر تنظيم الإخوان الإرهابى، يدعى أحمد هلال الإتربى ١٩سنة مقيم بالزيتون، حاول الاعتداء على أفراد الخدمة المعينة لتأمين الكنيسة؛ حيث فوجئوا بقيام المتهم بالاعتداء بآلة حادة على رقيب الشرطة أشرف أحمد محمود الجرف، من قوة قسم النزهة، وإصابته بجرح نافذ غائر أسفل الأذن، ما دعا أمين الشرطة المعين معه بقوة الخدمة إلى إطلاق النار على المتهم، ما أسفر عن مصرعه، مؤكدا أنه تم اتخاذ الإجراءات القانونية اللازمة، وإخطار النيابة العامة لمباشرة التحقيق</t>
  </si>
  <si>
    <t>http://www.vetogate.com/2457284</t>
  </si>
  <si>
    <t>https://www.youm7.com/story/2016/8/24/%D8%A7%D9%84%D8%AF%D8%A7%D8%AE%D9%84%D9%8A%D8%A9-%D9%85%D8%B5%D8%B1%D8%B9-%D8%A5%D8%AE%D9%88%D8%A7%D9%86%D9%89-%D8%AD%D8%A7%D9%88%D9%84-%D8%A7%D9%84%D8%A7%D8%B9%D8%AA%D8%AF%D8%A7%D8%A1-%D8%B9%D9%84%D9%89-%D9%81%D8%B1%D8%AF-%D8%A8%D9%82%D9%88%D8%A9-%D8%AA%D8%A3%D9%85%D9%8A%D9%86-%D9%83%D9%86%D9%8A%D8%B3%D8%A9/2856141</t>
  </si>
  <si>
    <t>https://www.elbalad.news/2377032</t>
  </si>
  <si>
    <t>عزبة عاصم</t>
  </si>
  <si>
    <t>أحداث العنف الطائفي - المنيا - مركز المنيا - عزبة عاصم ٢٠١٦/٠٩/١٢</t>
  </si>
  <si>
    <t>الفتنة تضرب المنيا مجددا…وقبطي محتجز في العناية المركزة بالكلابشات</t>
  </si>
  <si>
    <t>مشادة كلامية بين شابين أحدهما مسلم والثاني مسيحي، بسبب سير الثاني بدراجة نارية تطورت إلى اشتباكات</t>
  </si>
  <si>
    <t>إتلاف وتحطيم محتويات معرض أثاث بما قيمته 50 ألف جنيه وإلقاء بعضها في ترعة البحر اليوسفي - إتلاف وتحطيم محتويات محل حلاقة بما قيمته ما بين 15 و20 ألف جنيه - إتلاف وتحطيم محتويات ورشة نجارة - إتلاف وتحطيم سيارة خاصة - حرق منزل جابر يوسف - حرق ثلاث حظائر مملوكة للمواطنين (سمير فكري - إسحق صدقي جيد - موريس سامي)</t>
  </si>
  <si>
    <t>بتاريخ 25/9/2016 تم إخلاء سبيل 18 متهما ألقي القبض عليهم وذلك بعد ورود تحريات المباحث كما أصدر قراراً بضبط وإحضار 20 آخرين من الأقباط والمسلمين لاستكمال التحقيقات</t>
  </si>
  <si>
    <t>مرة جديدة يتحول شجار روتيني على أولوية المرور إلى حادث طائفي بين الأقباط والمسلمين، هذه المرة في قرية عزبة عاصم في المنيا، مخلفًا تلفيات جسيمة في الممتلكات الخاصة، وعددًا من المصابين والمطلوبين للتحقيق، والكثير من التوقعات المتباينة لمسار الأحداث في الأيام القادمة. وقرر المحامي العام لنيابات جنوب المنيا، اليوم الخميس، إخلاء سبيل 18 متهما ألقي القبض عليهم عقب اندلاع أحداث العنف ليلة أول أيام عيد الأضحى، وذلك بعد ورود تحريات المباحث، كما أصدر قراراً بضبط وإحضار 20 آخرين من الأقباط والمسلمين لاستكمال التحقيقات. وبحسب محامي المتهمين الأقباط، فقد بدأت الأحداث بسبب خلاف على أولوية المرور بين سيارة خاصة ودراجة نارية، سرعان ما تطور إلى اشتباكات بالأيدي، ثم تبادل تراشق الحجارة، ما أدى في النهاية إلى إصابة عشرة أشخاص، بينهم المواطن القبطي جمال صبحي خليل الذي لحقت به إصابات خطرة جراء ضربه بالعصي على رأسه، ما استدعى نقله إلى العناية المركزة. كما ترتب عن الاعتداءات تلفيات في ممتلكات خاصة لمواطنين أقباط، شملت تحطيم محتويات معرض أثاث بما قيمته 50 ألف جنيه وإلقاء بعضها في ترعة البحر اليوسفي، ومحل حلاقة بما قيمته ما بين 15 و20 ألف جنيه، وورشة نجارة، وسيارة خاصة، بالإضافة إلى اندلاع حريق في منزل جابر يوسف وأيضا في ثلاث حظائر مملوكة للمواطنين سمير فكري وإسحق صدقي جيد وموريس سامي، وذلك بحسب ما أفاد شريف سعد محامي المتهمين الأقباط. وعقب اندلاع أحداث العنف ألقت قوات الأمن القبض على 37 متهما (20 من المسلمين و17 من الأقباط)، تم إطلاق سراح بعضهم ليتبقى 18 متهم، تسعة من كل طرف، قبل أن تطلق النيابة العامة سراحهم وتأمر بضبط وإحضار 20 آخرين. وقال سعد لـمدى مصر إن النيابة أمرت بحبس المتهمين لحين ورود تحريات المباحث، والتي جاءت عامة ولم تحدد اتهام كل شخص، كما أن المتهمين الـ18 لم يوجهوا الاتهامات لبعضهم البعض، ما جعل النيابة لا ترى مبررًا للحبس الاحتياطي، كما أن أحدا من المجني عليهم لم يوجه الاتهام بإحراق الممتلكات لمتهمين بعينهم، ما جعلها تأمر بإخلاء السبيل بضمان محل الاقامة لـ16 متهما، وبكفالة مالية قدرها 500 جنيه لمتهمين اثنين من الجانب المسلم لاتهامهم بالشروع في قتل المواطن القبطي جمال صبحي. وتعذرت جميع محاولات مدى مصر للتواصل مع محاميّ الطرف الآخر. وأوضح سعد أن التحريات نسبت تهمة ضرب المواطن القبطي بالشوم والشروع في قتله لأربعة متهمين، أخلت النيابة سبيل اثنين منهم، ولا يزال اثنان آخران هاربين. وتابع المحامي أن آخر ما علمناه عن تطورات الحادث أن قوات الشرطة توجهت لقسم العناية المركزة في المستشفى الجامعي لتقييد المصاب جمال صبحي بالكلابشات، علما أنه كان في غيبوبة واستعاد وعيه منذ ساعات قليلة، وعلما أن النيابة أخلت سبيل اثنين من المتهمين بالشروع في قتله. وقام محافظ المنيا الجديد اللواء عصام البديوي بزيارة إلى القرية أول أمس وسط حشد كبير من قوات الأمن وجمود الأمن المركزي، في محاولة لفرض السيطرة على الأحداث. وعن محاولات الحل العرفي، قال سعد بالفعل حاول أحد أعضاء مجلس النواب، نتحفظ على إعلان اسمه الآن، بمحاولة لبدء عقد جلسة مصالحة عرفية، لكن نظرا لحجم التلفيات عند الجانب القبطي، ونظرا لتحويل أحد المتهمين للعناية المركزة، ولا نعلم إلى ما ستؤول حالته، فإن إمكانية الحل العرفي صعبة في الوقت الحالي. فيما أعلن الشيخ محمود جمعة، أمين بيت العائلة بمركز المنيا- وهو مؤسسة رسمية تضم الأزهر والكنائس المسيحية- في تصريحات إعلامية أن هناك جهودا تُبذل لتقريب وجهات النظر بين الجانبين والتصالح، مؤكدا أن الحادث بعيد تمام عن الطائفية، وأنه حادث جنائي بسبب مشادة كلامية بين شابين أحدهما مسلم والثاني مسيحي، بسبب سير الثاني بدراجة نارية، وقد تم احتواء الأمر. وقال مسئول ملف حرية الدين والمعتقد في المبادرة المصرية للحقوق الشخصية إسحق ابراهيم لـمدى مصر إن الأحداث الطائفية غالبا ما تبدأ كحدث جنائي عادي، لكن تداعيات الحدث، وما يليه، وطريقة التعامل معه تنقله إلى خانة حادث العنف الطائفي. في هذه الحالة بالذات الأمر لا يقتصر على الجانب الجنائي، خاصة وأنه وقع في قرية عزبة عاصم، التي تعرضت لعنف طائفي منذ شهرين، وتم إنهاء الأمر بجلسة صٌلح عرفي وبإخلاء سبيل كل المتهمين المضبوطين. كانت نفس القرية (عزبة عاصم) قد شهدت أحداث عنف في 19 يوليو الماضي، عندما نشبت مشادة على إثر استحمام شاب مسلم متجردا من ملابسه أمام فتاة قبطية كانت تغسل الأواني على ضفة ترعة البحر اليوسفي بعد مطالبتها له بالابتعاد. وبدأت مشاجرة كبيرة بين عائلتي الطرفين، تطورت للتراشق بالحجارة والضرب بالعصي، ما أدى لإصابة عدد كبير من الطرفين. إلا أن القضية تم حلها بعد تشكيل مجلس عرفي للصلح. وفي الشهور الماضية اندلع عدد كبير من الحوادث الطائفية بين المسلمين والأقباط في قرى محافظة المنيا، انتهت جميعها بالصلح العرفي، دون التحقيق القضائي في أي منها. وبرز الوضع الطائفي الملتهب في المنيا إلى الواجهة هذا العام إثر اعتداء عدد من المهاجمين المسلمين على منازل وممتلكات الأقباط في قرية الكرم، وتجريد مسنة قبطية من الملابس وسحلها في الشارع، إثر شائعات عن علاقة عاطفية بين شاب قبطي وشابة مسلمة. وكانت محكمة جنح مستأنف سملوط قررت في يوليو الماضي إخلاء سبيل آخر المتهمين المضبوطين في الواقعة لعدم كفاية الأدلة، وسبق ذلك أيضا عقد عدد من جلسات الصلح العرفي</t>
  </si>
  <si>
    <t>https://madamasr.com/ar/2016/09/15/news/u/%D8%A7%D9%84%D9%81%D8%AA%D9%86%D8%A9-%D8%AA%D8%B6%D8%B1%D8%A8-%D8%A7%D9%84%D9%85%D9%86%D9%8A%D8%A7-%D9%85%D8%AC%D8%AF%D8%AF%D8%A7-%D9%88%D9%82%D8%A8%D8%B7%D9%8A-%D9%85%D8%AD%D8%AA%D8%AC%D8%B2-%D9%81/</t>
  </si>
  <si>
    <t>http://www.copts-united.com/Article.php?I=2822&amp;A=288568</t>
  </si>
  <si>
    <t>أحداث العنف الطائفي - شمال سيناء ٢٠١٦/١٠/٠١</t>
  </si>
  <si>
    <t>قتل تاجر قبطي داخل محله بإحدى المناطق التجارية بالعريش</t>
  </si>
  <si>
    <t>قُتل تاجر قبطي داخل محله بإحدى المناطق التجارية بالعريش ضمن خطة استهداف ولاية سيناء للأقباط بشمال سيناء</t>
  </si>
  <si>
    <t>تاجر قبطي</t>
  </si>
  <si>
    <t>تاجر</t>
  </si>
  <si>
    <t>Suspected Islamic State militants in Egypts turbulent Sinai Peninsula ambushed a taxi in which off-duty policemen were traveling back to their units on Saturday, killing five of them before fleeing, according to security and medical officials. They said the incident took place just south of the coastal Sinai city of el-Arish. The soldiers were returning to duty from home leave. Earlier on Saturday, a roadside bomb planted by suspected IS militants hit a police armored personnel carrier in northern Sinai, wounding nine policemen inside, the local police headquarters said in a statement. One of the nine later died of his wounds in hospital. A statement by the local police headquarters said the attack took place just outside the border town of Rafah. The attacks are the latest in a war of attrition waged by militants led by the Islamic States affiliate in Sinai, where security forces have battled insurgents for years. The insurgency by the militants in Sinai grew more intense after the 2013 ouster of elected president, Mohammed Morsi, who is an Islamist. Also Saturday, police say the severed head of a man who had been abducted by suspected militants for his alleged cooperation with authorities turned up in Rafah. Separately, security officials said suspected IS militants on Saturday kidnapped four clerics belonging to the mystic Sufi sect of Islam from their homes in the village of Nagaa Shabanah on the Egyptian-Israeli border south of Rafah. The four, according to the officials, had repeatedly spoken out in public against the killing by IS militants of local civilians suspected of links to security forces. The radical and austere interpretation of Islam embraced by the Islamic State group disenfranchises the Sufis for what it sees as idol worshipping and unorthodox rituals, like dancing and singing on religious occasions. Also in Rafah, according to the officials, security forces building a new checkpoint on the towns outskirts killed five militants who attacked the site to disrupt the construction. The security and medical officials spoke on condition of anonymity because they were not authorized to speak to the media.</t>
  </si>
  <si>
    <t>http://www.egyptindependent.com//news/suspected-militants-kill-6-police-egypt-s-restless-sinai</t>
  </si>
  <si>
    <t>أحداث العنف الطائفي - أسيوط - منفلوط ٢٠١٦/١٠/٠٣</t>
  </si>
  <si>
    <t>اختطاف أربعة مسيحيين مقابل فدية في منفلوط بالمنيا</t>
  </si>
  <si>
    <t>اختطاف 4 أقباط والمطالبة بفدية مالية في الصعيد</t>
  </si>
  <si>
    <t>4 أقباط</t>
  </si>
  <si>
    <t>بينهم طفل يبلغ من العمر تسع سنوات</t>
  </si>
  <si>
    <t>هدد الجناة بقتل المخطوفون إذا تم إبلاغ الشرطة - نصح مدير أمن المنيا أسر الأهالي بدفع الفدية - طالب الخاطفون فدية قدرها 500 ألف جنيه تم تخفيضها إلى 200 ألف جنيه ثم تم تخفيضها مرة أخرى بعد التفاوض إلى 150 ألف جنيه وتم الإفراج عن المخطوفون</t>
  </si>
  <si>
    <t>أربعة مسيحيين بينهم طفل يبلغ من العمر تسع سنوات، تم اختطفهم في 3 أكتوبر 2016 من قبل مجهولين؛ وطلبوا فدية 500.000 جنيه، هدد الجناة بقتل الضحايا إذا تم إبلاغ الشرطة، وعلى الرغم من التهديد ذهب أحد أفراد الأسرة إلى مديرية الأمن في أسيوط والتقى مساعد مدير الأمن الذي نصحه بدفع الفدية بسبب عدم وجود ضمانات يمكن منها تحديد الجناة، تم التفاوض بين الجناة وأهل المخطوفون لتخفيض الفدية إلى 200.000 جنيه - في يوم 4 أكتوبر 2016، تم الإفراج عن الأربعة بعد ان دفعت أسرهم 150.000 جنيه مصرى</t>
  </si>
  <si>
    <t>http://www.copts-united.com/Article.php?I=2772&amp;A=279736</t>
  </si>
  <si>
    <t>http://almogaz.com/news/culture-art/2016/dec/07/2288491</t>
  </si>
  <si>
    <t>أحداث العنف الطائفي - شمال سيناء ٢٠١٦/١٠/١٤</t>
  </si>
  <si>
    <t>ولاية سيناء تذبح صوفيان بشمال سيناء</t>
  </si>
  <si>
    <t>صوفيان شمال سيناء</t>
  </si>
  <si>
    <t>Egypts religious institute Dar El-Eftaa El-Masreya condemned on Monday the killing of Sufi Sheikh Sulaiman Abou Harraz of El-Sawarka tribe in North Sinai by the Ansar Beit Al-Maqdis terrorist group, calling it a terrible crime. The observatory said in a statement that this terrorist crime against a man who exceeded 100 years of age represents nothing less than the heinous and bloody behavior of a terrorist organisation, which pledged allegiance to the Islamic State in Iraq and Syria, violating the main principles of Islam. Harraz, a revered Sufi cleric and Sinai tribal elder, was taken by the Ansar Beit Al-Maqdis group from in front of his house in Arish city under gun threat. The IS-affiliated Islamist militant group in Egypt released images purporting to show the execution of Harraz on Saturday. It accused the elderly sheikh of practicing witchcraft. Ansar Beit Al-Maqdis has claimed responsibility for most of the attacks against security personnel and installations in North Sinai since 2013. The group has carried out dozens of executions against Sinai civilians who it accused of cooperating with security forces. A decade-long Islamist militant insurgency in the northern part of Sinai peninsula has intensified over the past years, following the ouster of Islamist president Mohamed Morsi in 2013.</t>
  </si>
  <si>
    <t>http://english.ahram.org.eg/NewsContent/1/64/250422/Egypt/Politics-/Egypts-Dar-ElEftaa-institute-condemns-killing-of-S.aspx</t>
  </si>
  <si>
    <t>https://dailynewsegypt.com/2017/01/02/8-nubian-youth-arrested-heading-protests-western-aswan/</t>
  </si>
  <si>
    <t>عزبة أبو ريحان</t>
  </si>
  <si>
    <t>أحداث العنف الطائفي - المنيا - بني مزار  - عزبة أبو ريحان ٢٠١٦/١٠/٢٤</t>
  </si>
  <si>
    <t>أسرة قبطية بالمنيا تطالب الشرطة بكشف ملابسات تغيبها بعد مرور 40 يوم على زواجها</t>
  </si>
  <si>
    <t>اختطاف فتاة قبطية بعد مرور 40 يوم على زواجها</t>
  </si>
  <si>
    <t>هناء نادي صموئيل</t>
  </si>
  <si>
    <t>طلب الخاطفون فدية قدرها 300 ألف جنيه لتحريرها</t>
  </si>
  <si>
    <t>طالبت أسرة سيدة قبطية، متزوجه تغيبت في شهر أكتوبر الماضي، في ظروف غامضة بمركز بني مزار بشمال المنيا، أجهزة الأمن بكشف ملابسات الواقعة، وأكدت أنها تعرضت للإختطاف علي يد مجهولين، ورغم ذلك فإن الشرطة تصر علي أنها متغيبة، ما أدي إلي ترديد شائعات تنال من سمعة الأسرة. قال مينا نادي صموئيل، كهربائي، مقيم بعزبة أبو ريحان التابعة لمركز بني مزار، أن شقيقته، هناء 21 سنه، تغيبت بعد مرور 40 يوما فقط علي زواجها من حداد يقيم بعزبة قواطين المجاروه، وأنها في يوم 24 من شهر أكتوبر الماضي، حضرت إلي منزل الأسرة للإطمئنان علي والدها ووالدتها المريضة بالسكري، ثم توجهت إلي الترزي لإصلاح بعض الملابس، وعقب ذلك إلي كنيسة القرية لتقديم طلب روتاريهجرة للخارج، وكان مقررا أن يحضر شقيق زوجها لتوصيلها إلي منزل الزوجية، لكنها إختفت فجاءة، وتم إغلاق هاتفها المحمول حتي وقتنا هذا. وأضاف قمنا بالبحث عن هناء في كل مكان حتي المستشفيات، وحررنا بلاغ تغيب في نفس يوم الواقعة، في تمام الساعه 11 مساءا من يوم إختفائها، تلقي زوجها رسالتين علي هاتفه المحمول من مجهولين، تتضمن الأولي إنساها ومدورشي عليها، والثانية، هناء عندنا ياحداد وتم تسجيل الرسالتين في محضر الشرطة، وفي يوم 3 نوفمبر الماضي تلقي والدي الذي يعمل مشرف بمدرسة، رسالة من الجناة تتضمن طلب فدية قدرها 300 ألف جنيه لتحريرها، وقمنا أيضا بإبلاغ الشرطة، وتم عمل محضر تتبع في نفس اليوم دون التوصل لأي معلومات جديدة.</t>
  </si>
  <si>
    <t>https://www.elwatannews.com/news/details/1689819</t>
  </si>
  <si>
    <t>قرية صفط اللبن</t>
  </si>
  <si>
    <t>أحداث العنف الطائفي - المنيا - مركز المنيا - قرية صفط اللبن ٢٠١٦/١١/١٣</t>
  </si>
  <si>
    <t>خلاف بين مدرس مسلم ومجموعة من الطلاب الأقباط تطورت لخلاف بين الطرفان</t>
  </si>
  <si>
    <t>مسلمي قرية صفط اللبن</t>
  </si>
  <si>
    <t>أقباط قرية صفط اللبن</t>
  </si>
  <si>
    <t>لبيب سامي، طالب ثانوي، 17 سنة، جروح قطعية في الرأس والوجه ونزيف بالأنف - روماني ع، طالب ثانوي، 17 سنة، جروح قطعية في الرأس والوجه ونزيف بالأنف</t>
  </si>
  <si>
    <t>تم التصالح بين الطرفين وتم إقرار مبلغ 500 ألف جنيه علي من يخالف شروط الصلح</t>
  </si>
  <si>
    <t>عقد بمنزل العمدة عثمان المنتصر عضو مجلس النواب، بقرية البرجاية التابعة لمركز المنيا، جلسة الصلح بين طلاب مسلمين وأقباط تشاجروا بقرية صفط اللبن، وذلك بشرط جزائي نصف مليون جنيه. حضر الصلح علاء السبيعي، عضو مجلس النواب، والشيخ محمد أبو حطب وكيل وزارة الأوقاف، والشيخ محمود جمعة أمين بيت العائلة، وعادل مصيلحي مقرر البيت، وعمدة قرية صفط اللبن رجائي، وتصافح الطلبة المتشاجرين وتعهدوا بعدم العودة لأسباب الخلاف مره أخري، وتم إقرار مبلغ 500 ألف جنيه علي من يخالف شروط الصلح ويقوم بالإعتداء مره أخري. وكانت أجهزة الأمن بالمنيا، تلقت بلاغاً بإصابة كلاً من، لبيب س 17 سنة، وروماني ع 17 سنة، طالبان بالمرحلة الثانوي العام، بقرية صفط اللبن، بجروح قطعية في الرأس والوجه ونزيف بالأنف، وذلك خلال مشاجرة وقعت ببينهم وزملائهم من الطلبة المسلمين بذات القرية. وتبين أن خلافات وقعت بين مدرس مسلم وبعض الطلبة المسيحيين، بقرية صفط اللبن، فقام بعضهم بإنتظار المدرس عند مدخل القرية من الجهة الغربية، وأحتكوا به وحدثت بينهم مشادات كلامية، وتم التصالح بينهم في نفس اليوم بعد تدخل العقلاء من الجانبين، ولكن في اليوم الثاني إنتظر عدداً من الطلبة المسلمين زملائهم من الطلبه الأقباط وحدثت بينهم مشاجرة أسفرت عن إصابة 4 من الطرفين، وبعد تحرير المحضر اللازم بالواقعة وضبط الطرفين، تم التصالح بينهم أمام النيابة العامة.</t>
  </si>
  <si>
    <t>http://cms.shorouknews.com/news/view.aspx?cdate=15112016&amp;id=617dfc0e-9454-4632-94c8-3bce4cb4fb2a</t>
  </si>
  <si>
    <t>https://www.worldwatchmonitor.org/2017/01/4852179/</t>
  </si>
  <si>
    <t>https://www.christian-dogma.com/t1204822</t>
  </si>
  <si>
    <t>أحداث العنف الطائفي - المنيا - ديرمواس - قرية دلجا ٢٠١٦/١١/١٧</t>
  </si>
  <si>
    <t>تعرية قبطي والاعتداء عليه بعد اعتداءه بالضرب على فتاة مسلمة</t>
  </si>
  <si>
    <t>قيام مجموعة من مسلمي قرية دلجا بتعرية قبطي والاعتداء عليه بزعم اعتداء القبطي بالضرب على فتاة مسلمة</t>
  </si>
  <si>
    <t>شنودة طلعت بشاى جاد، فلاح</t>
  </si>
  <si>
    <t>نجحت الأجهزة الأمنية بالمنيا، فى احتواء أزمة بين مسلمين وأقباط بقرية دلجا التابعة لمركز ديرمواس، حيث تم الاعتداء على فلاح مسيحى بالضرب بسبب فتاة مسلمة. تلقى اللواء فيصل دويدار مدير أمن المنيا، إخطاراً من مأمور مركز دير مواس، يفيد إصابة فلاح مسيحى إثر تعرضه لضرب مبرح، وتبين قيام أفراد عائلة مسلمة باستدعائه لمنزلهم واعتدوا عليه بالضرب. وبالانتقال وإجراء التحريات تبين أن أسرة فتاة مسلمة مقيمة بقرية دلجا استدعت والد سائق توك توك مسيحى يدعى شنودة.م، وبرفقته اثنان آخران لمنزلهم، حيث أدعت الفتاة أنه حاول خطفها أثناء استقلالها لتوك توك قيادته، واعتدوا على والد السائق بالضرب المبرح، وأصيب بكدمات وسحجات. تدخل أعضاء بمجلس النواب عن دائرة مركز دير مواس، لتهدئة الأوضاع بحضور قيادات أمنية بمقر نقطة شرطة دلجا، وجارى إقناع الطرفين بالتصالح.</t>
  </si>
  <si>
    <t>https://www.youm7.com/story/2016/11/19/%D8%A3%D9%85%D9%86-%D8%A7%D9%84%D9%85%D9%86%D9%8A%D8%A7-%D9%8A%D9%88%D8%A6%D8%AF-%D9%81%D8%AA%D9%86%D8%A9-%D8%B7%D8%A7%D8%A6%D9%81%D9%8A%D8%A9-%D8%A8%D9%82%D8%B1%D9%8A%D8%A9-%D8%AF%D9%84%D8%AC%D8%A7-%D8%A8%D8%AF%D9%8A%D8%B1-%D9%85%D9%88%D8%A7%D8%B3-%D8%A8%D8%B3%D8%A8%D8%A8/2973725</t>
  </si>
  <si>
    <t>البلينا</t>
  </si>
  <si>
    <t>قرية النغاميش</t>
  </si>
  <si>
    <t>أحداث العنف الطائفي - سوهاج - البلينا - قرية النغاميش ٢٠١٦/١١/٢٥</t>
  </si>
  <si>
    <t>هجوم من المتشددين علي الأقباط بقرية النغاميش</t>
  </si>
  <si>
    <t>انتشار شائعة بزعم افتتاح كنيسة بقرية النغاميش</t>
  </si>
  <si>
    <t>مسلمي قرية النغاميش</t>
  </si>
  <si>
    <t>أقباط قرية النغاميش</t>
  </si>
  <si>
    <t>حرق مضيفة الدكتور ايهاب تامر - تكسير واجهات 10 منازل لأقباط القرية - نهب منزل قبطي من أقباط القرية</t>
  </si>
  <si>
    <t>التحريض على أعمال الشغب</t>
  </si>
  <si>
    <t>اضاف ان قوات الامن سيطرت على الاوضاع ،ووصل الى القرية محافظ ومدير امن سوهاج ، لمتابعة الموقف وقاموا بعقد جلسة للوقوف على تطورات الاوضاع ، كما طوقت قوات الامن القرية ومداخل الشواع المؤدية الى منازل الأقباط ومبنى الخدمات . كان القس مرقوريوس دعا نيافة أنبا ويصا مطران الكشح، لترأس القداس السنوى لذكرى والد الكاهن وهو ما اثار حفيظة بعض اهالى القرية ، وقاموا بالتحريض ضد الأقباط بعد شائعة ان المطران جاء لفتح كنيسة ، وكان أقباط قرية النغاميش البالغ عددهم 2000 نسمة ، شيدوا مبنى خدمات مساحتة 200 متر مكون من اربعة طوابق كمبنى خدمات وحضانة ومدارس احد ودار مناسبات ،وتم دخوله ضمن المبانى التى طالبت الكنيسة بتقنينها ضمن قانون بناء الكنائس ،لخدمة أقباط القرية نظرا لعدم وجود كنيسة ،فاقرب كنيسة لهم الكشح على بعد 8 كم وقرية دير النغاميش على بعد 6 كم</t>
  </si>
  <si>
    <t>http://www.egyptindependent.com/news/15-persons-arrested-over-burning-coptic-guest-house</t>
  </si>
  <si>
    <t>https://www.worldwatchmonitor.org/2017/01/4878158/</t>
  </si>
  <si>
    <t>https://www.wataninet.com/2016/11/%D9%83%D8%A7%D9%87%D9%86-%D9%82%D8%B1%D9%8A%D8%A9-%D8%A7%D9%84%D9%86%D8%BA%D8%A7%D9%85%D9%8A%D8%B4-%D9%8A%D8%B1%D9%88%D9%8A-%D8%AA%D9%81%D8%A7%D8%B5%D9%8A%D9%84-%D9%87%D8%AC%D9%88%D9%85/625755/</t>
  </si>
  <si>
    <t>https://www.light-dark.net/t881755</t>
  </si>
  <si>
    <t>العباسية - الكنيسة البطرسية</t>
  </si>
  <si>
    <t>هجوم انتحاري</t>
  </si>
  <si>
    <t>أحداث العنف الطائفي - القاهرة - الوايلي - العباسية - الكنيسة البطرسية ٢٠١٦/١٢/١١</t>
  </si>
  <si>
    <t>تفجير الكنيسة البطرسية</t>
  </si>
  <si>
    <t>ولاية سيناء (محمود شفيق محمد مصطفى، 22 عام)</t>
  </si>
  <si>
    <t>قرينا  عماد أمين، 19 عام، مشرحة الدمرداش، وفاة أثناء الإستقبال - سامية جميل، 34 عام، مشرحة الدمرداش الجامعي - سهير محروس، 60 عام، مشرحة الدمرداش الجامعي - عطيات سرحان، 60 عام، مشرحة الدمرداش الجامعي - مدلين توفيق عبدو، 48 عام، مشرحة الدمرداش الجامعي - محسن أنيوس، 34 عام، مشرحة الدمرداش الجامعي - عايده  مخائيل، 60 عام، مشرحة الدمرداش الجامعي - وداد وهبة، 60 عام، مشرحة الدمرداش الجامعي - سامية فوزي، 60 عام، مشرحة الدمرداش الجامعي - إيمان يوسف، 55 عام، مشرحة الدمرداش الجامعي - أماني سعد، 35 عام، مشرحة الدمرداش الجامعي - مارسيل جرجس، 50 عام، مشرحة الدمرداش الجامعي - نيفين عادل سلامة، 31 عام، مشرحة الدمرداش الجامعي - روجينا رأفت، 50 عام، مشرحة الدمرداش الجامعي - نيفين نبيل يوسف، 30 عام، مشرحة الدمرداش الجامعي - نادية ريمون شحاتة، 60 عام، مشرحة الدمرداش الجامعي - جيهان ألبير، 55 عام، مشرحة دار الشفا - سعد عطا بشارة، 67 عام، مشرحة دار الشفا - صباح وديع يسا ، 55 عام، مشرحة دار الشفا - نبيل حبيب عبدالله، 48 عام، مشرحة دار الشفا - مارينا فهيم حلمي، 20 عام، مشرحة دار الشفا - قيرونيا فهمي حلمي، 18 عام، مشرحة دار الشفا - أنصاف عادل كامل، 37 عام، مشرحة الزهراء الجامعي</t>
  </si>
  <si>
    <t>عزت محمد حسن - مهاب مصطفى السيد قاسم - عمرو سعد عباس إبراهيم - وليد أبو المجد عبد الله - مصطفى عمر أبو بكر محمد - مصطفى عبده محمد حسين - حامد خير على عويضة - حمادة جمعة محمد - تاج الدين محمود محمد - بهاء الدين منصور مصطفى محمود - عبد الرحيم فتح الله عبد الرحيم - سعودى كمال عبد اللاه - محمد مبارك عبد السلام متولي - سلامة أحمد سلامة محمد قاسم - زياد أبو الفضل منتصر محمد - عبد الرحمن مصطفى أحمد عويضة - محمود على محمد مصطفى حمدان - محمد حسين محمد على - محمد جاد الكريم عطيتو سنوسى - مصطفى أحمد محمد أبو زيد - على شحات حسين محمد شحاتة - علي محمود محمد حسن - محمد غريب حسن بكري - عمرو مصطفى يوسف عبد الرحيم - محمد بركات حسن أحمد - مصطفى سيد محمد علي - عبد الرحمن كمال الدين علي - سلامة وهب الله عباس إبراهيم عطا - مصطفى عثمان بدر سليمان - محمد يوسف أبو بكر حافظ - طلعت عبد الرحيم محمد حسين - عمر سعد عباس إبراهيم - عبد الرحمن حسن أحمد مبارك - مصطفى محمد مصطفى أحمد الطريقي - رفاعي علي أحمد محمد - أحمد مبارك عبد السلام متولي - محمود محمد علي حسين - محمد علي أحمد محمد - حسام نبيل بدوي حامد - رامي محمد عبد الحميد عبد الغني - علا حسين محمد علي - عبد الرحمن عبد الفتاح علي عويس - حسام الدين عادل عبد الحافظ الشنواني - كرم أحمد عبد العال إبراهيم - سامح بدوي مصيلحي - محمد فتحي سيد جمعة - أحمد عاطف عوض صالح - أسامة محمود سيد مصطفى</t>
  </si>
  <si>
    <t>بتاريخ 11 أكتوبر 2018 أصدرت المحكمة العسكرية بالإسكندرية حكماً بإعدام 17 متهما والسجن المؤبد لـ19متهما والسجن المشدد 15 سنة لـ 8 متهمين والسجن 15 سنة لمتهم والسجن المشدد 10 سنوات لمتهم آخر وانقضاء الدعوة بالوفاة لـ2 متهمين بعد إدانتهم باستهداف الكنيسة البطرسية بالعباسية واستهداف كنيسة مارجرجس بطنطا واستهداف الكنيسة المرقسية بالإسكندرية</t>
  </si>
  <si>
    <t>رقم 165 لسنة 2017 جنايات عسكري كلي الإسكندرية</t>
  </si>
  <si>
    <t>الإنضمام لجماعة اسست على خلاف القانون المسماة داعش تعتنق أفكاراَ تكفيرية تقوم على تكفير الحاكم وشرعية الخروج عليه - استهداف منشآتهم والمنشآت العامة واستهداف دور العبادة داخل الأراضى المصرية - المشاركة فى تنفيذ عمليات تفجير الكنيسة البطرسية بالعباسية والمرقسية بالإسكندرية ومارجرجس بطنطا</t>
  </si>
  <si>
    <t>تم تحديد مرتكب الحادث الذي فجر نفسه فيما بعد وهو (محمود شفيق محمد مصطفى، 22 عام)</t>
  </si>
  <si>
    <t>وقع صباح اليوم الأحد، انفجارا ضخم بالكنيسة البطرسية بالعباسية، إثر تفجير عبوة ناسفة عن بعد، ما أسفر عن 25 حالة وفاة و49 مصابا حتى الآن. وفور وقوع الانفجار، وصل عدد من قيادات وزارة الداخلية، وعلى رأسهم اللواء خالد عبد العال مساعد وزير الداخلية مدير أمن القاهرة، واللواء جمال عبد البارى مساعد وزير الداخلية، رئيس قطاع مصلحة الأمن العام، واللواء مجدى الشلقانى مساعد الوزير للحماية المدنية، إلى مقر الكاتدرائية المرقسية فى العباسية، لتفقد حادث الانفجار الذى وقع أمام باب كنيسة البطرسية بالكاتدرائية، وللوقوف على ملابسات الحادث.</t>
  </si>
  <si>
    <t>https://www.elwatannews.com/news/details/1670289</t>
  </si>
  <si>
    <t>https://www.almasryalyoum.com/news/details/1056497</t>
  </si>
  <si>
    <t>https://www.youm7.com/story/2016/12/11/%D8%A2%D8%AB%D8%A7%D8%B1-%D8%AA%D9%81%D8%AC%D9%8A%D8%B1-%D8%A7%D9%84%D9%83%D9%86%D9%8A%D8%B3%D8%A9-%D8%A7%D9%84%D8%A8%D8%B7%D8%B1%D8%B3%D9%8A%D8%A9-%D8%A8%D8%A7%D9%84%D8%B9%D8%A8%D8%A7%D8%B3%D9%8A%D8%A9/3005418</t>
  </si>
  <si>
    <t>http://www.sharkiatoday.com/%D8%AF%D8%A7%D8%B9%D8%B4-%D9%8A%D9%86%D8%B4%D8%B1-%D8%B5%D9%88%D8%B1%D8%A9-%D9%85%D9%86%D9%81%D8%B0-%D8%AA%D9%81%D8%AC%D9%8A%D8%B1-%D9%83%D9%86%D9%8A%D8%B3%D8%A9-%D8%A7%D9%84%D8%A8%D8%B7%D8%B1%D8%B3/</t>
  </si>
  <si>
    <t>http://www.soutalomma.com/Article/836357/%D8%A7%D9%84%D8%AA%D9%81%D8%A7%D8%B5%D9%8A%D9%84-%D8%A7%D9%84%D9%83%D8%A7%D9%85%D9%84%D8%A9-%D9%84%D9%82%D8%A7%D8%A6%D9%85%D8%A9-%D8%A3%D8%AD%D9%83%D8%A7%D9%85-%D8%AA%D9%81%D8%AC%D9%8A%D8%B1%D8%A7%D8%AA-%D8%A7%D9%84%D9%83%D9%86%D8%A7%D8%A6%D8%B3-%D9%85%D9%86-%D8%A7%D9%84%D9%88%D9%81%D8%A7%D8%A9-%D9%84%D9%80%C2%AB%D8%A7%D9%84%D8%A5%D8%B9%D8%AF%D8%A7%D9%85%D8%A7%D8%AA%C2%BB-%D9%85%D8%B3%D8%AA%D9%86%D8%AF</t>
  </si>
  <si>
    <t>أحداث العنف الطائفي - سوهاج - دار السلام - سوهاج عام 2016</t>
  </si>
  <si>
    <t>اختطاف تلميذ قبطى من قرية الكشح أثناء ذهابه للمدرسة</t>
  </si>
  <si>
    <t>اختطاف فتى قبطي اثناء ذهابه إلى مدرسته</t>
  </si>
  <si>
    <t>فادي نسيم أيوب، 10 سنوات</t>
  </si>
  <si>
    <t>محمد.ح.ث، 24 سنة - أحمد.ج، 26 سنة - محمد.أ.ع، 27 سنة</t>
  </si>
  <si>
    <t>تم تحديد الخاطفين وإعادة الطفل دون دفع فدية</t>
  </si>
  <si>
    <t>تمكن ضباط وحدة مباحث مركز شرطة دار السلام جنوب شرق محافظة سوهاج، برئاسة المقدم طارق الوتيدى، رئيس مباحث المركز، من ضبط السيارة الملاكى التى تم استخدامها فى عملية خطف تلميذ قبطى من قرية الكشح أثناء ذهابه للمدرسة، وكانت القوات قد تمكنت من تحريره عقب مطاردة الخاطفين وتسليمه لأهليته دون دفع فدية. حيث تم العثور على السيارة ماركة إلينترا بالمنطقة الجبلية، وذلك أثناء تمشيط المنطقة الجبلية بدائرة المركز، وذلك بمعرفة النقيبين محمود حلمى طلبة وأحمد ماهر معاونى مباحث المركز، وتبين أن السيارة مبلغ بسرقتها فى واقعة المحضر رقم 12890 لسنة 2016 جنح مدينة نصر أول وتحمل رقم ق ى ن 498. ترجع واقعة الخطف عقب تلقى اللواء أحمد أبو الفتوح، مدير أمن سوهاج، بلاغا من نسيم أيوب، سائق ويقيم قرية الكشح مركز شرطة دار السلام باختطاف نجله فادى، 10 سنوات على يد مجهولين أثناء ذهابه للمدرسة، وطلب الخاطفون فدية مالية مقابل إطلاق سراحه. ونظرا لما يشكله الحادث من تعكير لصفو الأمن العام، تم تشكيل فريق بحث قاده العميد خالد الشاذلى، مدير المباحث الجنائية والعقيد أحمد الراوى، رئيس فرع بحث الشرق، والعقيد هشام فوزى، وكيل فرع البحث والمقدم طارق الوتيدى، رئيس مباحث مركز شرطة دار السلام، وضباط مباحث مركز دار السلام. وتم وضع خطة بحث كان من أهم بنودها تتبع عملية الاتصال التى تمت من قبل الخاطفين بأهلية الطفل، وفحص خلافات والد الطفل، وأخر مشاهدة له. وتوصلت التحريات إلى أن وراء الواقعة تشكيل عصابى مكون من 4 أشخاص ضم كل من، محمد . ح . ث، 24 سنة ويقيم مدينة أخميم وصادر بحقه أحكام فى 3 قضايا جنائية، وأحمد . ج ، 26 سنة، ومحمد أ . ع ، 27 سنة، ويقيمان قرية البلابيش، مركز دار السلام ومطلوبان فى عدة أحكام جنائية، وآخر يقيم بمحافظة الجيزة، وتم تحديد مكان تواجدهم فى المنطقة الجبلية بمركز دار السلام بعمق 40 كيلو، وتم محاصرة الخاطفين فجرا وتمكن أفراد العصابة من الهرب، وتم تحرير الطفل وإعادته لأهله.</t>
  </si>
  <si>
    <t>https://www.youm7.com/story/2016/4/14/%D8%A8%D8%A7%D9%84%D9%81%D9%8A%D8%AF%D9%8A%D9%88-%D8%B6%D8%A8%D8%B7-%D8%A7%D9%84%D8%B3%D9%8A%D8%A7%D8%B1%D8%A9-%D8%A7%D9%84%D9%85%D8%B3%D8%AA%D8%AE%D8%AF%D9%85%D8%A9-%D9%81%D9%89-%D8%A7%D8%AE%D8%AA%D8%B7%D8%A7%D9%81-%D8%AA%D9%84%D9%85%D9%8A%D8%B0-%D8%A8%D9%82%D8%B1%D9%8A%D8%A9-%D8%A7%D9%84%D9%83%D8%B4%D8%AD-%D9%81%D9%89/2675209</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</si>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</sst>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7" x14ac:knownFonts="1">
    <font>
      <sz val="11"/>
      <color theme="1"/>
      <name val="Calibri"/>
      <family val="2"/>
      <scheme val="minor"/>
    </font>
    <font>
      <sz val="13"/>
      <color theme="0"/>
      <name val="Arial"/>
      <family val="2"/>
    </font>
    <font>
      <b/>
      <sz val="13"/>
      <color theme="0"/>
      <name val="Arial"/>
      <family val="2"/>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6">
    <xf numFmtId="0" fontId="0" fillId="0" borderId="0" xfId="0"/>
    <xf numFmtId="0" fontId="3" fillId="3" borderId="11" xfId="0" applyFont="1" applyFill="1" applyBorder="1" applyAlignment="1">
      <alignment horizontal="center" vertical="center" wrapText="1" readingOrder="2"/>
    </xf>
    <xf numFmtId="0" fontId="3" fillId="4" borderId="11" xfId="0" applyFont="1" applyFill="1" applyBorder="1" applyAlignment="1">
      <alignment horizontal="center" vertical="center" wrapText="1" readingOrder="2"/>
    </xf>
    <xf numFmtId="0" fontId="3" fillId="5" borderId="11" xfId="0" applyFont="1" applyFill="1" applyBorder="1" applyAlignment="1">
      <alignment horizontal="center" vertical="center" wrapText="1" readingOrder="2"/>
    </xf>
    <xf numFmtId="0" fontId="3" fillId="6" borderId="11" xfId="0" applyFont="1" applyFill="1" applyBorder="1" applyAlignment="1">
      <alignment horizontal="center" vertical="center" wrapText="1" readingOrder="2"/>
    </xf>
    <xf numFmtId="0" fontId="3" fillId="7" borderId="11" xfId="0" applyFont="1" applyFill="1" applyBorder="1" applyAlignment="1">
      <alignment horizontal="center" vertical="center" wrapText="1" readingOrder="2"/>
    </xf>
    <xf numFmtId="165" fontId="3" fillId="4"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3" fillId="3" borderId="11" xfId="0" applyNumberFormat="1"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4" fillId="0" borderId="2" xfId="0" applyFont="1" applyBorder="1" applyAlignment="1">
      <alignment horizontal="center" vertical="center" wrapText="1" readingOrder="2"/>
    </xf>
    <xf numFmtId="3" fontId="3"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3" fillId="3" borderId="25" xfId="0" applyNumberFormat="1" applyFont="1" applyFill="1" applyBorder="1" applyAlignment="1">
      <alignment horizontal="center" vertical="center" wrapText="1"/>
    </xf>
    <xf numFmtId="0" fontId="3" fillId="2" borderId="1" xfId="0" applyFont="1" applyFill="1" applyBorder="1"/>
    <xf numFmtId="3" fontId="3" fillId="3" borderId="24" xfId="0" applyNumberFormat="1" applyFont="1" applyFill="1" applyBorder="1" applyAlignment="1">
      <alignment horizontal="center" vertical="center" wrapText="1"/>
    </xf>
    <xf numFmtId="3" fontId="3"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3" fillId="3" borderId="27" xfId="0" applyNumberFormat="1" applyFont="1" applyFill="1" applyBorder="1" applyAlignment="1">
      <alignment horizontal="center" vertical="center" wrapText="1"/>
    </xf>
    <xf numFmtId="3" fontId="3"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3" fillId="3" borderId="29" xfId="0" applyNumberFormat="1" applyFont="1" applyFill="1" applyBorder="1" applyAlignment="1">
      <alignment horizontal="center" vertical="center" wrapText="1"/>
    </xf>
    <xf numFmtId="3" fontId="3" fillId="3" borderId="30" xfId="0" applyNumberFormat="1" applyFont="1" applyFill="1" applyBorder="1" applyAlignment="1">
      <alignment horizontal="center" vertical="center" wrapText="1"/>
    </xf>
    <xf numFmtId="3" fontId="4"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3"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165" fontId="3" fillId="3" borderId="10" xfId="0" applyNumberFormat="1" applyFont="1" applyFill="1" applyBorder="1" applyAlignment="1">
      <alignment horizontal="center" vertical="center" wrapText="1" readingOrder="2"/>
    </xf>
    <xf numFmtId="0" fontId="3" fillId="3" borderId="13" xfId="0" applyFont="1" applyFill="1" applyBorder="1" applyAlignment="1">
      <alignment horizontal="center" vertical="center" wrapText="1" readingOrder="2"/>
    </xf>
    <xf numFmtId="0" fontId="3" fillId="3" borderId="15" xfId="0" applyFont="1" applyFill="1" applyBorder="1" applyAlignment="1">
      <alignment horizontal="center" vertical="center" wrapText="1" readingOrder="2"/>
    </xf>
    <xf numFmtId="0" fontId="3" fillId="5" borderId="10" xfId="0" applyFont="1" applyFill="1" applyBorder="1" applyAlignment="1">
      <alignment horizontal="center" vertical="center" wrapText="1" readingOrder="2"/>
    </xf>
    <xf numFmtId="0" fontId="3" fillId="5" borderId="12" xfId="0" applyFont="1" applyFill="1" applyBorder="1" applyAlignment="1">
      <alignment horizontal="center" vertical="center" wrapText="1" readingOrder="2"/>
    </xf>
    <xf numFmtId="0" fontId="3" fillId="5" borderId="28" xfId="0" applyFont="1" applyFill="1" applyBorder="1" applyAlignment="1">
      <alignment horizontal="center" vertical="center" wrapText="1" readingOrder="2"/>
    </xf>
    <xf numFmtId="0" fontId="3" fillId="4" borderId="10" xfId="0" applyFont="1" applyFill="1" applyBorder="1" applyAlignment="1">
      <alignment horizontal="center" vertical="center" wrapText="1" readingOrder="2"/>
    </xf>
    <xf numFmtId="0" fontId="3" fillId="4" borderId="12" xfId="0" applyFont="1" applyFill="1" applyBorder="1" applyAlignment="1">
      <alignment horizontal="center" vertical="center" wrapText="1" readingOrder="2"/>
    </xf>
    <xf numFmtId="0" fontId="3" fillId="3" borderId="10" xfId="0" applyFont="1" applyFill="1" applyBorder="1" applyAlignment="1">
      <alignment horizontal="center" vertical="center" wrapText="1" readingOrder="2"/>
    </xf>
    <xf numFmtId="0" fontId="3" fillId="6" borderId="12"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4" borderId="21"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4"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3" fillId="3" borderId="35" xfId="0" applyNumberFormat="1" applyFont="1" applyFill="1" applyBorder="1" applyAlignment="1">
      <alignment horizontal="center" vertical="center" wrapText="1"/>
    </xf>
    <xf numFmtId="3" fontId="3"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4" fillId="3" borderId="26"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5"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6" fillId="2" borderId="7"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4" fillId="3" borderId="7"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3" fontId="4" fillId="3" borderId="33" xfId="0" applyNumberFormat="1"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6" fillId="2" borderId="1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50"/>
  <sheetViews>
    <sheetView rightToLeft="1" tabSelected="1" zoomScale="80" zoomScaleNormal="80" workbookViewId="0">
      <pane ySplit="2" topLeftCell="A33" activePane="bottomLeft" state="frozen"/>
      <selection pane="bottomLeft" activeCell="C43" sqref="C43"/>
    </sheetView>
  </sheetViews>
  <sheetFormatPr defaultColWidth="0" defaultRowHeight="0" customHeight="1" zeroHeight="1" x14ac:dyDescent="0.35"/>
  <cols>
    <col min="1" max="1" width="5.6328125" style="7" customWidth="1"/>
    <col min="2" max="2" width="13.90625" style="7" customWidth="1"/>
    <col min="3" max="3" width="15.36328125" style="7" customWidth="1"/>
    <col min="4" max="4" width="0.7265625" style="7" customWidth="1"/>
    <col min="5" max="5" width="13.453125" style="7" customWidth="1"/>
    <col min="6" max="6" width="15.453125" style="7" customWidth="1"/>
    <col min="7" max="7" width="16.6328125" style="7" customWidth="1"/>
    <col min="8" max="8" width="1.6328125" style="7" customWidth="1"/>
    <col min="9" max="9" width="34.08984375" style="7" customWidth="1"/>
    <col min="10" max="10" width="27.26953125" style="7" customWidth="1"/>
    <col min="11" max="11" width="31.36328125" style="7" customWidth="1"/>
    <col min="12" max="12" width="1.6328125" style="7" customWidth="1"/>
    <col min="13" max="13" width="22.7265625" style="7" customWidth="1"/>
    <col min="14" max="14" width="1" style="7" customWidth="1"/>
    <col min="15" max="15" width="19.90625" style="7" customWidth="1"/>
    <col min="16" max="16" width="0.6328125" style="7" customWidth="1"/>
    <col min="17" max="17" width="18.453125" style="7" customWidth="1"/>
    <col min="18" max="18" width="19.36328125" style="7" customWidth="1"/>
    <col min="19" max="19" width="18.08984375" style="7" customWidth="1"/>
    <col min="20" max="20" width="0.7265625" style="7" customWidth="1"/>
    <col min="21" max="21" width="15" style="7" customWidth="1"/>
    <col min="22" max="22" width="15.7265625" style="7" customWidth="1"/>
    <col min="23" max="23" width="15.90625" style="7" customWidth="1"/>
    <col min="24" max="24" width="16.7265625" style="7" customWidth="1"/>
    <col min="25" max="26" width="16" style="7" customWidth="1"/>
    <col min="27" max="27" width="1.08984375" style="7" customWidth="1"/>
    <col min="28" max="28" width="14.453125" style="7" customWidth="1"/>
    <col min="29" max="29" width="17.90625" style="7" customWidth="1"/>
    <col min="30" max="30" width="16" style="7" customWidth="1"/>
    <col min="31" max="36" width="17.26953125" style="7" customWidth="1"/>
    <col min="37" max="40" width="18" style="7" customWidth="1"/>
    <col min="41" max="42" width="19.6328125" style="7" customWidth="1"/>
    <col min="43" max="43" width="24.36328125" style="7" customWidth="1"/>
    <col min="44" max="44" width="40.26953125" style="7" customWidth="1"/>
    <col min="45" max="45" width="1" style="7" customWidth="1"/>
    <col min="46" max="53" width="11.6328125" style="7" customWidth="1"/>
    <col min="54" max="56" width="0" style="7" hidden="1" customWidth="1"/>
    <col min="57" max="16384" width="11.6328125" style="7" hidden="1"/>
  </cols>
  <sheetData>
    <row r="1" spans="1:52" ht="23.15" customHeight="1" thickBot="1" x14ac:dyDescent="0.4">
      <c r="A1" s="88" t="s">
        <v>0</v>
      </c>
      <c r="B1" s="85" t="s">
        <v>1</v>
      </c>
      <c r="C1" s="86"/>
      <c r="D1" s="86"/>
      <c r="E1" s="86"/>
      <c r="F1" s="87"/>
      <c r="G1" s="85" t="s">
        <v>2</v>
      </c>
      <c r="H1" s="86"/>
      <c r="I1" s="86"/>
      <c r="J1" s="86"/>
      <c r="K1" s="86"/>
      <c r="L1" s="86" t="s">
        <v>3</v>
      </c>
      <c r="M1" s="86"/>
      <c r="N1" s="86"/>
      <c r="O1" s="86"/>
      <c r="P1" s="86"/>
      <c r="Q1" s="86"/>
      <c r="R1" s="86"/>
      <c r="S1" s="86"/>
      <c r="T1" s="87"/>
      <c r="U1" s="85" t="s">
        <v>4</v>
      </c>
      <c r="V1" s="86"/>
      <c r="W1" s="86"/>
      <c r="X1" s="86"/>
      <c r="Y1" s="86"/>
      <c r="Z1" s="86"/>
      <c r="AA1" s="86"/>
      <c r="AB1" s="86"/>
      <c r="AC1" s="86"/>
      <c r="AD1" s="87"/>
      <c r="AE1" s="85" t="s">
        <v>5</v>
      </c>
      <c r="AF1" s="87"/>
      <c r="AG1" s="85" t="s">
        <v>6</v>
      </c>
      <c r="AH1" s="86"/>
      <c r="AI1" s="86"/>
      <c r="AJ1" s="87"/>
      <c r="AK1" s="85" t="s">
        <v>7</v>
      </c>
      <c r="AL1" s="86"/>
      <c r="AM1" s="86"/>
      <c r="AN1" s="87"/>
      <c r="AO1" s="85" t="s">
        <v>8</v>
      </c>
      <c r="AP1" s="87"/>
      <c r="AQ1" s="90" t="s">
        <v>9</v>
      </c>
      <c r="AR1" s="90" t="s">
        <v>10</v>
      </c>
      <c r="AS1" s="85" t="s">
        <v>11</v>
      </c>
      <c r="AT1" s="86"/>
      <c r="AU1" s="86"/>
      <c r="AV1" s="86"/>
      <c r="AW1" s="86"/>
      <c r="AX1" s="86"/>
      <c r="AY1" s="86"/>
      <c r="AZ1" s="87"/>
    </row>
    <row r="2" spans="1:52" ht="35.25" customHeight="1" thickBot="1" x14ac:dyDescent="0.4">
      <c r="A2" s="89"/>
      <c r="B2" s="54" t="s">
        <v>12</v>
      </c>
      <c r="C2" s="55" t="s">
        <v>13</v>
      </c>
      <c r="D2" s="55" t="s">
        <v>14</v>
      </c>
      <c r="E2" s="56" t="s">
        <v>15</v>
      </c>
      <c r="F2" s="57" t="s">
        <v>16</v>
      </c>
      <c r="G2" s="54" t="s">
        <v>17</v>
      </c>
      <c r="H2" s="55" t="s">
        <v>18</v>
      </c>
      <c r="I2" s="55" t="s">
        <v>19</v>
      </c>
      <c r="J2" s="55" t="s">
        <v>20</v>
      </c>
      <c r="K2" s="58" t="s">
        <v>21</v>
      </c>
      <c r="L2" s="54" t="s">
        <v>22</v>
      </c>
      <c r="M2" s="55" t="s">
        <v>23</v>
      </c>
      <c r="N2" s="55" t="s">
        <v>24</v>
      </c>
      <c r="O2" s="55" t="s">
        <v>25</v>
      </c>
      <c r="P2" s="55" t="s">
        <v>26</v>
      </c>
      <c r="Q2" s="55" t="s">
        <v>27</v>
      </c>
      <c r="R2" s="55" t="s">
        <v>25</v>
      </c>
      <c r="S2" s="55" t="s">
        <v>28</v>
      </c>
      <c r="T2" s="58" t="s">
        <v>29</v>
      </c>
      <c r="U2" s="54" t="s">
        <v>30</v>
      </c>
      <c r="V2" s="55" t="s">
        <v>31</v>
      </c>
      <c r="W2" s="55" t="s">
        <v>32</v>
      </c>
      <c r="X2" s="55" t="s">
        <v>33</v>
      </c>
      <c r="Y2" s="55" t="s">
        <v>34</v>
      </c>
      <c r="Z2" s="55" t="s">
        <v>35</v>
      </c>
      <c r="AA2" s="55" t="s">
        <v>36</v>
      </c>
      <c r="AB2" s="59" t="s">
        <v>37</v>
      </c>
      <c r="AC2" s="55" t="s">
        <v>38</v>
      </c>
      <c r="AD2" s="58" t="s">
        <v>39</v>
      </c>
      <c r="AE2" s="54" t="s">
        <v>40</v>
      </c>
      <c r="AF2" s="58" t="s">
        <v>41</v>
      </c>
      <c r="AG2" s="54" t="s">
        <v>42</v>
      </c>
      <c r="AH2" s="55" t="s">
        <v>43</v>
      </c>
      <c r="AI2" s="55" t="s">
        <v>44</v>
      </c>
      <c r="AJ2" s="58" t="s">
        <v>45</v>
      </c>
      <c r="AK2" s="54" t="s">
        <v>46</v>
      </c>
      <c r="AL2" s="55" t="s">
        <v>43</v>
      </c>
      <c r="AM2" s="55" t="s">
        <v>44</v>
      </c>
      <c r="AN2" s="58" t="s">
        <v>47</v>
      </c>
      <c r="AO2" s="54" t="s">
        <v>48</v>
      </c>
      <c r="AP2" s="58" t="s">
        <v>49</v>
      </c>
      <c r="AQ2" s="91"/>
      <c r="AR2" s="91"/>
      <c r="AS2" s="14" t="s">
        <v>50</v>
      </c>
      <c r="AT2" s="54" t="s">
        <v>51</v>
      </c>
      <c r="AU2" s="55" t="s">
        <v>52</v>
      </c>
      <c r="AV2" s="55" t="s">
        <v>53</v>
      </c>
      <c r="AW2" s="55" t="s">
        <v>54</v>
      </c>
      <c r="AX2" s="55" t="s">
        <v>55</v>
      </c>
      <c r="AY2" s="55" t="s">
        <v>56</v>
      </c>
      <c r="AZ2" s="58" t="s">
        <v>57</v>
      </c>
    </row>
    <row r="3" spans="1:52" ht="35.25" customHeight="1" x14ac:dyDescent="0.35">
      <c r="A3" s="60">
        <v>1</v>
      </c>
      <c r="B3" s="42">
        <v>42374</v>
      </c>
      <c r="C3" s="1" t="s">
        <v>125</v>
      </c>
      <c r="D3" s="6" t="s">
        <v>59</v>
      </c>
      <c r="E3" s="1" t="s">
        <v>139</v>
      </c>
      <c r="F3" s="44" t="s">
        <v>210</v>
      </c>
      <c r="G3" s="45" t="s">
        <v>126</v>
      </c>
      <c r="H3" s="2" t="s">
        <v>126</v>
      </c>
      <c r="I3" s="3" t="s">
        <v>211</v>
      </c>
      <c r="J3" s="3" t="s">
        <v>212</v>
      </c>
      <c r="K3" s="47" t="s">
        <v>213</v>
      </c>
      <c r="L3" s="48" t="s">
        <v>63</v>
      </c>
      <c r="M3" s="1" t="s">
        <v>64</v>
      </c>
      <c r="N3" s="2" t="s">
        <v>65</v>
      </c>
      <c r="O3" s="1"/>
      <c r="P3" s="2" t="s">
        <v>80</v>
      </c>
      <c r="Q3" s="1" t="s">
        <v>214</v>
      </c>
      <c r="R3" s="1"/>
      <c r="S3" s="1" t="s">
        <v>67</v>
      </c>
      <c r="T3" s="49" t="s">
        <v>67</v>
      </c>
      <c r="U3" s="45" t="s">
        <v>68</v>
      </c>
      <c r="V3" s="3"/>
      <c r="W3" s="3" t="s">
        <v>81</v>
      </c>
      <c r="X3" s="3"/>
      <c r="Y3" s="3" t="s">
        <v>69</v>
      </c>
      <c r="Z3" s="3"/>
      <c r="AA3" s="2" t="s">
        <v>82</v>
      </c>
      <c r="AB3" s="3">
        <v>7</v>
      </c>
      <c r="AC3" s="3" t="s">
        <v>215</v>
      </c>
      <c r="AD3" s="46"/>
      <c r="AE3" s="50" t="s">
        <v>83</v>
      </c>
      <c r="AF3" s="1" t="s">
        <v>165</v>
      </c>
      <c r="AG3" s="4" t="s">
        <v>84</v>
      </c>
      <c r="AH3" s="4" t="s">
        <v>160</v>
      </c>
      <c r="AI3" s="4"/>
      <c r="AJ3" s="51"/>
      <c r="AK3" s="52" t="s">
        <v>73</v>
      </c>
      <c r="AL3" s="5"/>
      <c r="AM3" s="5"/>
      <c r="AN3" s="5"/>
      <c r="AO3" s="3"/>
      <c r="AP3" s="46"/>
      <c r="AQ3" s="43" t="s">
        <v>216</v>
      </c>
      <c r="AR3" s="43" t="s">
        <v>217</v>
      </c>
      <c r="AS3" s="53" t="s">
        <v>85</v>
      </c>
      <c r="AT3" s="45" t="s">
        <v>218</v>
      </c>
      <c r="AU3" s="3"/>
      <c r="AV3" s="3"/>
      <c r="AW3" s="3"/>
      <c r="AX3" s="3"/>
      <c r="AY3" s="3"/>
      <c r="AZ3" s="46"/>
    </row>
    <row r="4" spans="1:52" ht="35.25" customHeight="1" x14ac:dyDescent="0.35">
      <c r="A4" s="60">
        <v>2</v>
      </c>
      <c r="B4" s="42">
        <v>42379</v>
      </c>
      <c r="C4" s="1" t="s">
        <v>58</v>
      </c>
      <c r="D4" s="6" t="s">
        <v>59</v>
      </c>
      <c r="E4" s="1" t="s">
        <v>60</v>
      </c>
      <c r="F4" s="44" t="s">
        <v>113</v>
      </c>
      <c r="G4" s="45" t="s">
        <v>100</v>
      </c>
      <c r="H4" s="2" t="s">
        <v>100</v>
      </c>
      <c r="I4" s="3" t="s">
        <v>219</v>
      </c>
      <c r="J4" s="3" t="s">
        <v>220</v>
      </c>
      <c r="K4" s="47" t="s">
        <v>221</v>
      </c>
      <c r="L4" s="48" t="s">
        <v>63</v>
      </c>
      <c r="M4" s="1" t="s">
        <v>123</v>
      </c>
      <c r="N4" s="2" t="s">
        <v>65</v>
      </c>
      <c r="O4" s="1" t="s">
        <v>222</v>
      </c>
      <c r="P4" s="2" t="s">
        <v>87</v>
      </c>
      <c r="Q4" s="1" t="s">
        <v>223</v>
      </c>
      <c r="R4" s="1"/>
      <c r="S4" s="1" t="s">
        <v>67</v>
      </c>
      <c r="T4" s="49" t="s">
        <v>67</v>
      </c>
      <c r="U4" s="45">
        <v>1</v>
      </c>
      <c r="V4" s="3" t="s">
        <v>224</v>
      </c>
      <c r="W4" s="3" t="s">
        <v>81</v>
      </c>
      <c r="X4" s="3"/>
      <c r="Y4" s="3" t="s">
        <v>69</v>
      </c>
      <c r="Z4" s="3"/>
      <c r="AA4" s="2" t="s">
        <v>124</v>
      </c>
      <c r="AB4" s="3" t="s">
        <v>147</v>
      </c>
      <c r="AC4" s="3"/>
      <c r="AD4" s="46"/>
      <c r="AE4" s="50" t="s">
        <v>71</v>
      </c>
      <c r="AF4" s="1"/>
      <c r="AG4" s="4" t="s">
        <v>72</v>
      </c>
      <c r="AH4" s="4"/>
      <c r="AI4" s="4"/>
      <c r="AJ4" s="51"/>
      <c r="AK4" s="52" t="s">
        <v>73</v>
      </c>
      <c r="AL4" s="5"/>
      <c r="AM4" s="5"/>
      <c r="AN4" s="5"/>
      <c r="AO4" s="3"/>
      <c r="AP4" s="46"/>
      <c r="AQ4" s="43"/>
      <c r="AR4" s="43" t="s">
        <v>225</v>
      </c>
      <c r="AS4" s="53" t="s">
        <v>74</v>
      </c>
      <c r="AT4" s="45" t="s">
        <v>183</v>
      </c>
      <c r="AU4" s="3" t="s">
        <v>226</v>
      </c>
      <c r="AV4" s="3"/>
      <c r="AW4" s="3"/>
      <c r="AX4" s="3"/>
      <c r="AY4" s="3"/>
      <c r="AZ4" s="46"/>
    </row>
    <row r="5" spans="1:52" ht="35.25" customHeight="1" x14ac:dyDescent="0.35">
      <c r="A5" s="60">
        <v>3</v>
      </c>
      <c r="B5" s="42">
        <v>42391</v>
      </c>
      <c r="C5" s="1" t="s">
        <v>163</v>
      </c>
      <c r="D5" s="6" t="s">
        <v>59</v>
      </c>
      <c r="E5" s="1" t="s">
        <v>171</v>
      </c>
      <c r="F5" s="44" t="s">
        <v>190</v>
      </c>
      <c r="G5" s="45" t="s">
        <v>196</v>
      </c>
      <c r="H5" s="2" t="s">
        <v>129</v>
      </c>
      <c r="I5" s="3" t="s">
        <v>227</v>
      </c>
      <c r="J5" s="3" t="s">
        <v>228</v>
      </c>
      <c r="K5" s="47" t="s">
        <v>229</v>
      </c>
      <c r="L5" s="48" t="s">
        <v>95</v>
      </c>
      <c r="M5" s="1" t="s">
        <v>123</v>
      </c>
      <c r="N5" s="2" t="s">
        <v>65</v>
      </c>
      <c r="O5" s="1" t="s">
        <v>188</v>
      </c>
      <c r="P5" s="2" t="s">
        <v>66</v>
      </c>
      <c r="Q5" s="1"/>
      <c r="R5" s="1"/>
      <c r="S5" s="1" t="s">
        <v>67</v>
      </c>
      <c r="T5" s="49" t="s">
        <v>67</v>
      </c>
      <c r="U5" s="45" t="s">
        <v>68</v>
      </c>
      <c r="V5" s="3"/>
      <c r="W5" s="3" t="s">
        <v>81</v>
      </c>
      <c r="X5" s="3"/>
      <c r="Y5" s="3" t="s">
        <v>69</v>
      </c>
      <c r="Z5" s="3"/>
      <c r="AA5" s="2" t="s">
        <v>82</v>
      </c>
      <c r="AB5" s="3" t="s">
        <v>147</v>
      </c>
      <c r="AC5" s="3"/>
      <c r="AD5" s="46"/>
      <c r="AE5" s="50" t="s">
        <v>71</v>
      </c>
      <c r="AF5" s="1"/>
      <c r="AG5" s="4" t="s">
        <v>72</v>
      </c>
      <c r="AH5" s="4"/>
      <c r="AI5" s="4"/>
      <c r="AJ5" s="51"/>
      <c r="AK5" s="52" t="s">
        <v>73</v>
      </c>
      <c r="AL5" s="5"/>
      <c r="AM5" s="5"/>
      <c r="AN5" s="5"/>
      <c r="AO5" s="3"/>
      <c r="AP5" s="46"/>
      <c r="AQ5" s="43"/>
      <c r="AR5" s="43" t="s">
        <v>229</v>
      </c>
      <c r="AS5" s="53" t="s">
        <v>74</v>
      </c>
      <c r="AT5" s="45" t="s">
        <v>183</v>
      </c>
      <c r="AU5" s="3" t="s">
        <v>230</v>
      </c>
      <c r="AV5" s="3"/>
      <c r="AW5" s="3"/>
      <c r="AX5" s="3"/>
      <c r="AY5" s="3"/>
      <c r="AZ5" s="46"/>
    </row>
    <row r="6" spans="1:52" ht="35.25" customHeight="1" x14ac:dyDescent="0.35">
      <c r="A6" s="60">
        <v>4</v>
      </c>
      <c r="B6" s="42">
        <v>42394</v>
      </c>
      <c r="C6" s="1" t="s">
        <v>58</v>
      </c>
      <c r="D6" s="6" t="s">
        <v>59</v>
      </c>
      <c r="E6" s="1" t="s">
        <v>60</v>
      </c>
      <c r="F6" s="44" t="s">
        <v>231</v>
      </c>
      <c r="G6" s="45" t="s">
        <v>232</v>
      </c>
      <c r="H6" s="2" t="s">
        <v>107</v>
      </c>
      <c r="I6" s="3" t="s">
        <v>233</v>
      </c>
      <c r="J6" s="3" t="s">
        <v>234</v>
      </c>
      <c r="K6" s="47" t="s">
        <v>235</v>
      </c>
      <c r="L6" s="48" t="s">
        <v>92</v>
      </c>
      <c r="M6" s="1" t="s">
        <v>236</v>
      </c>
      <c r="N6" s="2" t="s">
        <v>79</v>
      </c>
      <c r="O6" s="1"/>
      <c r="P6" s="2" t="s">
        <v>80</v>
      </c>
      <c r="Q6" s="1"/>
      <c r="R6" s="1"/>
      <c r="S6" s="1" t="s">
        <v>67</v>
      </c>
      <c r="T6" s="49" t="s">
        <v>67</v>
      </c>
      <c r="U6" s="45" t="s">
        <v>68</v>
      </c>
      <c r="V6" s="3"/>
      <c r="W6" s="3" t="s">
        <v>81</v>
      </c>
      <c r="X6" s="3"/>
      <c r="Y6" s="3">
        <v>10</v>
      </c>
      <c r="Z6" s="3"/>
      <c r="AA6" s="2" t="s">
        <v>103</v>
      </c>
      <c r="AB6" s="3" t="s">
        <v>147</v>
      </c>
      <c r="AC6" s="3"/>
      <c r="AD6" s="46"/>
      <c r="AE6" s="50" t="s">
        <v>83</v>
      </c>
      <c r="AF6" s="1" t="s">
        <v>152</v>
      </c>
      <c r="AG6" s="4" t="s">
        <v>84</v>
      </c>
      <c r="AH6" s="4" t="s">
        <v>153</v>
      </c>
      <c r="AI6" s="4"/>
      <c r="AJ6" s="51" t="s">
        <v>237</v>
      </c>
      <c r="AK6" s="52" t="s">
        <v>73</v>
      </c>
      <c r="AL6" s="5"/>
      <c r="AM6" s="5"/>
      <c r="AN6" s="5"/>
      <c r="AO6" s="3"/>
      <c r="AP6" s="46" t="s">
        <v>238</v>
      </c>
      <c r="AQ6" s="43"/>
      <c r="AR6" s="43" t="s">
        <v>239</v>
      </c>
      <c r="AS6" s="53" t="s">
        <v>74</v>
      </c>
      <c r="AT6" s="45" t="s">
        <v>183</v>
      </c>
      <c r="AU6" s="3" t="s">
        <v>240</v>
      </c>
      <c r="AV6" s="3"/>
      <c r="AW6" s="3"/>
      <c r="AX6" s="3"/>
      <c r="AY6" s="3"/>
      <c r="AZ6" s="46"/>
    </row>
    <row r="7" spans="1:52" ht="35.25" customHeight="1" x14ac:dyDescent="0.35">
      <c r="A7" s="60">
        <v>5</v>
      </c>
      <c r="B7" s="42">
        <v>42401</v>
      </c>
      <c r="C7" s="1" t="s">
        <v>58</v>
      </c>
      <c r="D7" s="6" t="s">
        <v>59</v>
      </c>
      <c r="E7" s="1" t="s">
        <v>60</v>
      </c>
      <c r="F7" s="44" t="s">
        <v>170</v>
      </c>
      <c r="G7" s="45" t="s">
        <v>126</v>
      </c>
      <c r="H7" s="2" t="s">
        <v>126</v>
      </c>
      <c r="I7" s="3" t="s">
        <v>241</v>
      </c>
      <c r="J7" s="3" t="s">
        <v>242</v>
      </c>
      <c r="K7" s="47" t="s">
        <v>243</v>
      </c>
      <c r="L7" s="48" t="s">
        <v>63</v>
      </c>
      <c r="M7" s="1" t="s">
        <v>123</v>
      </c>
      <c r="N7" s="2" t="s">
        <v>65</v>
      </c>
      <c r="O7" s="1"/>
      <c r="P7" s="2" t="s">
        <v>80</v>
      </c>
      <c r="Q7" s="1" t="s">
        <v>244</v>
      </c>
      <c r="R7" s="1"/>
      <c r="S7" s="1" t="s">
        <v>67</v>
      </c>
      <c r="T7" s="49" t="s">
        <v>67</v>
      </c>
      <c r="U7" s="45" t="s">
        <v>68</v>
      </c>
      <c r="V7" s="3"/>
      <c r="W7" s="3" t="s">
        <v>81</v>
      </c>
      <c r="X7" s="3"/>
      <c r="Y7" s="3" t="s">
        <v>69</v>
      </c>
      <c r="Z7" s="3"/>
      <c r="AA7" s="2" t="s">
        <v>82</v>
      </c>
      <c r="AB7" s="3">
        <v>1</v>
      </c>
      <c r="AC7" s="3" t="s">
        <v>244</v>
      </c>
      <c r="AD7" s="46"/>
      <c r="AE7" s="50" t="s">
        <v>83</v>
      </c>
      <c r="AF7" s="1" t="s">
        <v>165</v>
      </c>
      <c r="AG7" s="4" t="s">
        <v>84</v>
      </c>
      <c r="AH7" s="4" t="s">
        <v>160</v>
      </c>
      <c r="AI7" s="4"/>
      <c r="AJ7" s="51"/>
      <c r="AK7" s="52" t="s">
        <v>73</v>
      </c>
      <c r="AL7" s="5"/>
      <c r="AM7" s="5"/>
      <c r="AN7" s="5"/>
      <c r="AO7" s="3" t="s">
        <v>245</v>
      </c>
      <c r="AP7" s="46"/>
      <c r="AQ7" s="43" t="s">
        <v>246</v>
      </c>
      <c r="AR7" s="43" t="s">
        <v>247</v>
      </c>
      <c r="AS7" s="53" t="s">
        <v>74</v>
      </c>
      <c r="AT7" s="45" t="s">
        <v>183</v>
      </c>
      <c r="AU7" s="3" t="s">
        <v>248</v>
      </c>
      <c r="AV7" s="3"/>
      <c r="AW7" s="3"/>
      <c r="AX7" s="3"/>
      <c r="AY7" s="3"/>
      <c r="AZ7" s="46"/>
    </row>
    <row r="8" spans="1:52" ht="35.25" customHeight="1" x14ac:dyDescent="0.35">
      <c r="A8" s="60">
        <v>6</v>
      </c>
      <c r="B8" s="42">
        <v>42406</v>
      </c>
      <c r="C8" s="1" t="s">
        <v>58</v>
      </c>
      <c r="D8" s="6" t="s">
        <v>59</v>
      </c>
      <c r="E8" s="1" t="s">
        <v>89</v>
      </c>
      <c r="F8" s="44" t="s">
        <v>249</v>
      </c>
      <c r="G8" s="45" t="s">
        <v>126</v>
      </c>
      <c r="H8" s="2" t="s">
        <v>126</v>
      </c>
      <c r="I8" s="3" t="s">
        <v>250</v>
      </c>
      <c r="J8" s="3" t="s">
        <v>251</v>
      </c>
      <c r="K8" s="47" t="s">
        <v>207</v>
      </c>
      <c r="L8" s="48" t="s">
        <v>63</v>
      </c>
      <c r="M8" s="1" t="s">
        <v>123</v>
      </c>
      <c r="N8" s="2" t="s">
        <v>65</v>
      </c>
      <c r="O8" s="1"/>
      <c r="P8" s="2" t="s">
        <v>80</v>
      </c>
      <c r="Q8" s="1" t="s">
        <v>252</v>
      </c>
      <c r="R8" s="1"/>
      <c r="S8" s="1" t="s">
        <v>67</v>
      </c>
      <c r="T8" s="49" t="s">
        <v>67</v>
      </c>
      <c r="U8" s="45" t="s">
        <v>68</v>
      </c>
      <c r="V8" s="3"/>
      <c r="W8" s="3" t="s">
        <v>81</v>
      </c>
      <c r="X8" s="3"/>
      <c r="Y8" s="3" t="s">
        <v>69</v>
      </c>
      <c r="Z8" s="3"/>
      <c r="AA8" s="2" t="s">
        <v>82</v>
      </c>
      <c r="AB8" s="3">
        <v>1</v>
      </c>
      <c r="AC8" s="3" t="s">
        <v>252</v>
      </c>
      <c r="AD8" s="46"/>
      <c r="AE8" s="50" t="s">
        <v>83</v>
      </c>
      <c r="AF8" s="1" t="s">
        <v>165</v>
      </c>
      <c r="AG8" s="4" t="s">
        <v>84</v>
      </c>
      <c r="AH8" s="4" t="s">
        <v>160</v>
      </c>
      <c r="AI8" s="4"/>
      <c r="AJ8" s="51"/>
      <c r="AK8" s="52" t="s">
        <v>73</v>
      </c>
      <c r="AL8" s="5"/>
      <c r="AM8" s="5"/>
      <c r="AN8" s="5"/>
      <c r="AO8" s="3"/>
      <c r="AP8" s="46"/>
      <c r="AQ8" s="43" t="s">
        <v>253</v>
      </c>
      <c r="AR8" s="43" t="s">
        <v>254</v>
      </c>
      <c r="AS8" s="53" t="s">
        <v>74</v>
      </c>
      <c r="AT8" s="45" t="s">
        <v>183</v>
      </c>
      <c r="AU8" s="3" t="s">
        <v>255</v>
      </c>
      <c r="AV8" s="3"/>
      <c r="AW8" s="3"/>
      <c r="AX8" s="3"/>
      <c r="AY8" s="3"/>
      <c r="AZ8" s="46"/>
    </row>
    <row r="9" spans="1:52" ht="35.25" customHeight="1" x14ac:dyDescent="0.35">
      <c r="A9" s="60">
        <v>7</v>
      </c>
      <c r="B9" s="42">
        <v>42408</v>
      </c>
      <c r="C9" s="1" t="s">
        <v>58</v>
      </c>
      <c r="D9" s="6" t="s">
        <v>59</v>
      </c>
      <c r="E9" s="1" t="s">
        <v>132</v>
      </c>
      <c r="F9" s="44" t="s">
        <v>113</v>
      </c>
      <c r="G9" s="45" t="s">
        <v>146</v>
      </c>
      <c r="H9" s="2" t="s">
        <v>138</v>
      </c>
      <c r="I9" s="3" t="s">
        <v>256</v>
      </c>
      <c r="J9" s="3" t="s">
        <v>257</v>
      </c>
      <c r="K9" s="47" t="s">
        <v>258</v>
      </c>
      <c r="L9" s="48" t="s">
        <v>63</v>
      </c>
      <c r="M9" s="1" t="s">
        <v>259</v>
      </c>
      <c r="N9" s="2" t="s">
        <v>79</v>
      </c>
      <c r="O9" s="1"/>
      <c r="P9" s="2" t="s">
        <v>80</v>
      </c>
      <c r="Q9" s="1"/>
      <c r="R9" s="1"/>
      <c r="S9" s="1" t="s">
        <v>67</v>
      </c>
      <c r="T9" s="49" t="s">
        <v>67</v>
      </c>
      <c r="U9" s="45" t="s">
        <v>68</v>
      </c>
      <c r="V9" s="3"/>
      <c r="W9" s="3" t="s">
        <v>81</v>
      </c>
      <c r="X9" s="3"/>
      <c r="Y9" s="3" t="s">
        <v>69</v>
      </c>
      <c r="Z9" s="3"/>
      <c r="AA9" s="2" t="s">
        <v>82</v>
      </c>
      <c r="AB9" s="3" t="s">
        <v>147</v>
      </c>
      <c r="AC9" s="3"/>
      <c r="AD9" s="46"/>
      <c r="AE9" s="50" t="s">
        <v>83</v>
      </c>
      <c r="AF9" s="1" t="s">
        <v>152</v>
      </c>
      <c r="AG9" s="4" t="s">
        <v>260</v>
      </c>
      <c r="AH9" s="4" t="s">
        <v>261</v>
      </c>
      <c r="AI9" s="4" t="s">
        <v>262</v>
      </c>
      <c r="AJ9" s="51"/>
      <c r="AK9" s="52" t="s">
        <v>73</v>
      </c>
      <c r="AL9" s="5"/>
      <c r="AM9" s="5"/>
      <c r="AN9" s="5"/>
      <c r="AO9" s="3"/>
      <c r="AP9" s="46"/>
      <c r="AQ9" s="43" t="s">
        <v>263</v>
      </c>
      <c r="AR9" s="43" t="s">
        <v>264</v>
      </c>
      <c r="AS9" s="53" t="s">
        <v>74</v>
      </c>
      <c r="AT9" s="45" t="s">
        <v>183</v>
      </c>
      <c r="AU9" s="3" t="s">
        <v>265</v>
      </c>
      <c r="AV9" s="3" t="s">
        <v>266</v>
      </c>
      <c r="AW9" s="3"/>
      <c r="AX9" s="3"/>
      <c r="AY9" s="3"/>
      <c r="AZ9" s="46"/>
    </row>
    <row r="10" spans="1:52" ht="35.25" customHeight="1" x14ac:dyDescent="0.35">
      <c r="A10" s="60">
        <v>8</v>
      </c>
      <c r="B10" s="42">
        <v>42418</v>
      </c>
      <c r="C10" s="1" t="s">
        <v>58</v>
      </c>
      <c r="D10" s="6" t="s">
        <v>59</v>
      </c>
      <c r="E10" s="1" t="s">
        <v>86</v>
      </c>
      <c r="F10" s="44" t="s">
        <v>267</v>
      </c>
      <c r="G10" s="45" t="s">
        <v>151</v>
      </c>
      <c r="H10" s="2" t="s">
        <v>107</v>
      </c>
      <c r="I10" s="3" t="s">
        <v>268</v>
      </c>
      <c r="J10" s="3" t="s">
        <v>269</v>
      </c>
      <c r="K10" s="47" t="s">
        <v>270</v>
      </c>
      <c r="L10" s="48" t="s">
        <v>63</v>
      </c>
      <c r="M10" s="1" t="s">
        <v>271</v>
      </c>
      <c r="N10" s="2" t="s">
        <v>79</v>
      </c>
      <c r="O10" s="1"/>
      <c r="P10" s="2" t="s">
        <v>80</v>
      </c>
      <c r="Q10" s="1" t="s">
        <v>272</v>
      </c>
      <c r="R10" s="1"/>
      <c r="S10" s="1" t="s">
        <v>67</v>
      </c>
      <c r="T10" s="49" t="s">
        <v>67</v>
      </c>
      <c r="U10" s="45" t="s">
        <v>68</v>
      </c>
      <c r="V10" s="3"/>
      <c r="W10" s="3">
        <v>2</v>
      </c>
      <c r="X10" s="3" t="s">
        <v>273</v>
      </c>
      <c r="Y10" s="3">
        <v>2</v>
      </c>
      <c r="Z10" s="3" t="s">
        <v>273</v>
      </c>
      <c r="AA10" s="2" t="s">
        <v>116</v>
      </c>
      <c r="AB10" s="3" t="s">
        <v>147</v>
      </c>
      <c r="AC10" s="3"/>
      <c r="AD10" s="46"/>
      <c r="AE10" s="50" t="s">
        <v>83</v>
      </c>
      <c r="AF10" s="1" t="s">
        <v>152</v>
      </c>
      <c r="AG10" s="4" t="s">
        <v>84</v>
      </c>
      <c r="AH10" s="4" t="s">
        <v>153</v>
      </c>
      <c r="AI10" s="4"/>
      <c r="AJ10" s="51"/>
      <c r="AK10" s="52" t="s">
        <v>73</v>
      </c>
      <c r="AL10" s="5"/>
      <c r="AM10" s="5"/>
      <c r="AN10" s="5"/>
      <c r="AO10" s="3"/>
      <c r="AP10" s="46"/>
      <c r="AQ10" s="43"/>
      <c r="AR10" s="43" t="s">
        <v>274</v>
      </c>
      <c r="AS10" s="53" t="s">
        <v>99</v>
      </c>
      <c r="AT10" s="45" t="s">
        <v>275</v>
      </c>
      <c r="AU10" s="3"/>
      <c r="AV10" s="3"/>
      <c r="AW10" s="3"/>
      <c r="AX10" s="3"/>
      <c r="AY10" s="3"/>
      <c r="AZ10" s="46"/>
    </row>
    <row r="11" spans="1:52" ht="35.25" customHeight="1" x14ac:dyDescent="0.35">
      <c r="A11" s="60">
        <v>9</v>
      </c>
      <c r="B11" s="42">
        <v>42421</v>
      </c>
      <c r="C11" s="1" t="s">
        <v>109</v>
      </c>
      <c r="D11" s="6" t="s">
        <v>59</v>
      </c>
      <c r="E11" s="1" t="s">
        <v>122</v>
      </c>
      <c r="F11" s="44" t="s">
        <v>113</v>
      </c>
      <c r="G11" s="45" t="s">
        <v>276</v>
      </c>
      <c r="H11" s="2" t="s">
        <v>107</v>
      </c>
      <c r="I11" s="3" t="s">
        <v>277</v>
      </c>
      <c r="J11" s="3" t="s">
        <v>278</v>
      </c>
      <c r="K11" s="47" t="s">
        <v>279</v>
      </c>
      <c r="L11" s="48" t="s">
        <v>92</v>
      </c>
      <c r="M11" s="1" t="s">
        <v>280</v>
      </c>
      <c r="N11" s="2" t="s">
        <v>79</v>
      </c>
      <c r="O11" s="1"/>
      <c r="P11" s="2" t="s">
        <v>80</v>
      </c>
      <c r="Q11" s="1" t="s">
        <v>281</v>
      </c>
      <c r="R11" s="1"/>
      <c r="S11" s="1" t="s">
        <v>67</v>
      </c>
      <c r="T11" s="49" t="s">
        <v>67</v>
      </c>
      <c r="U11" s="45" t="s">
        <v>68</v>
      </c>
      <c r="V11" s="3"/>
      <c r="W11" s="3" t="s">
        <v>81</v>
      </c>
      <c r="X11" s="3"/>
      <c r="Y11" s="3" t="s">
        <v>69</v>
      </c>
      <c r="Z11" s="3"/>
      <c r="AA11" s="2" t="s">
        <v>82</v>
      </c>
      <c r="AB11" s="3" t="s">
        <v>147</v>
      </c>
      <c r="AC11" s="3"/>
      <c r="AD11" s="46"/>
      <c r="AE11" s="50" t="s">
        <v>104</v>
      </c>
      <c r="AF11" s="1" t="s">
        <v>152</v>
      </c>
      <c r="AG11" s="4" t="s">
        <v>84</v>
      </c>
      <c r="AH11" s="4" t="s">
        <v>160</v>
      </c>
      <c r="AI11" s="4"/>
      <c r="AJ11" s="51"/>
      <c r="AK11" s="52" t="s">
        <v>177</v>
      </c>
      <c r="AL11" s="5" t="s">
        <v>105</v>
      </c>
      <c r="AM11" s="5" t="s">
        <v>159</v>
      </c>
      <c r="AN11" s="5"/>
      <c r="AO11" s="3"/>
      <c r="AP11" s="46"/>
      <c r="AQ11" s="43"/>
      <c r="AR11" s="43" t="s">
        <v>282</v>
      </c>
      <c r="AS11" s="53" t="s">
        <v>85</v>
      </c>
      <c r="AT11" s="45" t="s">
        <v>183</v>
      </c>
      <c r="AU11" s="3" t="s">
        <v>283</v>
      </c>
      <c r="AV11" s="3" t="s">
        <v>284</v>
      </c>
      <c r="AW11" s="3"/>
      <c r="AX11" s="3"/>
      <c r="AY11" s="3"/>
      <c r="AZ11" s="46"/>
    </row>
    <row r="12" spans="1:52" ht="35.25" customHeight="1" x14ac:dyDescent="0.35">
      <c r="A12" s="60">
        <v>10</v>
      </c>
      <c r="B12" s="42">
        <v>42428</v>
      </c>
      <c r="C12" s="1" t="s">
        <v>58</v>
      </c>
      <c r="D12" s="6" t="s">
        <v>59</v>
      </c>
      <c r="E12" s="1" t="s">
        <v>132</v>
      </c>
      <c r="F12" s="44" t="s">
        <v>113</v>
      </c>
      <c r="G12" s="45" t="s">
        <v>146</v>
      </c>
      <c r="H12" s="2" t="s">
        <v>138</v>
      </c>
      <c r="I12" s="3" t="s">
        <v>285</v>
      </c>
      <c r="J12" s="3" t="s">
        <v>286</v>
      </c>
      <c r="K12" s="47" t="s">
        <v>287</v>
      </c>
      <c r="L12" s="48" t="s">
        <v>63</v>
      </c>
      <c r="M12" s="1" t="s">
        <v>288</v>
      </c>
      <c r="N12" s="2" t="s">
        <v>79</v>
      </c>
      <c r="O12" s="1"/>
      <c r="P12" s="2" t="s">
        <v>80</v>
      </c>
      <c r="Q12" s="1"/>
      <c r="R12" s="1"/>
      <c r="S12" s="1" t="s">
        <v>67</v>
      </c>
      <c r="T12" s="49" t="s">
        <v>67</v>
      </c>
      <c r="U12" s="45" t="s">
        <v>68</v>
      </c>
      <c r="V12" s="3"/>
      <c r="W12" s="3" t="s">
        <v>81</v>
      </c>
      <c r="X12" s="3"/>
      <c r="Y12" s="3" t="s">
        <v>69</v>
      </c>
      <c r="Z12" s="3"/>
      <c r="AA12" s="2" t="s">
        <v>82</v>
      </c>
      <c r="AB12" s="3" t="s">
        <v>147</v>
      </c>
      <c r="AC12" s="3"/>
      <c r="AD12" s="46"/>
      <c r="AE12" s="50" t="s">
        <v>83</v>
      </c>
      <c r="AF12" s="1" t="s">
        <v>289</v>
      </c>
      <c r="AG12" s="4" t="s">
        <v>84</v>
      </c>
      <c r="AH12" s="4" t="s">
        <v>142</v>
      </c>
      <c r="AI12" s="4"/>
      <c r="AJ12" s="51"/>
      <c r="AK12" s="52" t="s">
        <v>73</v>
      </c>
      <c r="AL12" s="5"/>
      <c r="AM12" s="5"/>
      <c r="AN12" s="5"/>
      <c r="AO12" s="3"/>
      <c r="AP12" s="46"/>
      <c r="AQ12" s="43"/>
      <c r="AR12" s="43" t="s">
        <v>264</v>
      </c>
      <c r="AS12" s="53" t="s">
        <v>74</v>
      </c>
      <c r="AT12" s="45" t="s">
        <v>183</v>
      </c>
      <c r="AU12" s="3" t="s">
        <v>265</v>
      </c>
      <c r="AV12" s="3" t="s">
        <v>266</v>
      </c>
      <c r="AW12" s="3"/>
      <c r="AX12" s="3"/>
      <c r="AY12" s="3"/>
      <c r="AZ12" s="46"/>
    </row>
    <row r="13" spans="1:52" ht="35.25" customHeight="1" x14ac:dyDescent="0.35">
      <c r="A13" s="60">
        <v>11</v>
      </c>
      <c r="B13" s="42" t="s">
        <v>290</v>
      </c>
      <c r="C13" s="1" t="s">
        <v>58</v>
      </c>
      <c r="D13" s="6" t="s">
        <v>59</v>
      </c>
      <c r="E13" s="1" t="s">
        <v>60</v>
      </c>
      <c r="F13" s="44" t="s">
        <v>113</v>
      </c>
      <c r="G13" s="45" t="s">
        <v>126</v>
      </c>
      <c r="H13" s="2" t="s">
        <v>126</v>
      </c>
      <c r="I13" s="3" t="s">
        <v>291</v>
      </c>
      <c r="J13" s="3" t="s">
        <v>292</v>
      </c>
      <c r="K13" s="47" t="s">
        <v>293</v>
      </c>
      <c r="L13" s="48" t="s">
        <v>63</v>
      </c>
      <c r="M13" s="1" t="s">
        <v>123</v>
      </c>
      <c r="N13" s="2" t="s">
        <v>65</v>
      </c>
      <c r="O13" s="1"/>
      <c r="P13" s="2" t="s">
        <v>80</v>
      </c>
      <c r="Q13" s="1" t="s">
        <v>294</v>
      </c>
      <c r="R13" s="1"/>
      <c r="S13" s="1" t="s">
        <v>67</v>
      </c>
      <c r="T13" s="49" t="s">
        <v>67</v>
      </c>
      <c r="U13" s="45" t="s">
        <v>68</v>
      </c>
      <c r="V13" s="3"/>
      <c r="W13" s="3" t="s">
        <v>81</v>
      </c>
      <c r="X13" s="3"/>
      <c r="Y13" s="3" t="s">
        <v>69</v>
      </c>
      <c r="Z13" s="3"/>
      <c r="AA13" s="2" t="s">
        <v>82</v>
      </c>
      <c r="AB13" s="3">
        <v>1</v>
      </c>
      <c r="AC13" s="3" t="s">
        <v>294</v>
      </c>
      <c r="AD13" s="46"/>
      <c r="AE13" s="50" t="s">
        <v>83</v>
      </c>
      <c r="AF13" s="1" t="s">
        <v>165</v>
      </c>
      <c r="AG13" s="4" t="s">
        <v>84</v>
      </c>
      <c r="AH13" s="4" t="s">
        <v>160</v>
      </c>
      <c r="AI13" s="4"/>
      <c r="AJ13" s="51"/>
      <c r="AK13" s="52" t="s">
        <v>73</v>
      </c>
      <c r="AL13" s="5"/>
      <c r="AM13" s="5"/>
      <c r="AN13" s="5"/>
      <c r="AO13" s="3"/>
      <c r="AP13" s="46"/>
      <c r="AQ13" s="43" t="s">
        <v>295</v>
      </c>
      <c r="AR13" s="43"/>
      <c r="AS13" s="53" t="s">
        <v>74</v>
      </c>
      <c r="AT13" s="45" t="s">
        <v>183</v>
      </c>
      <c r="AU13" s="3"/>
      <c r="AV13" s="3"/>
      <c r="AW13" s="3"/>
      <c r="AX13" s="3"/>
      <c r="AY13" s="3"/>
      <c r="AZ13" s="46"/>
    </row>
    <row r="14" spans="1:52" ht="35.25" customHeight="1" x14ac:dyDescent="0.35">
      <c r="A14" s="60">
        <v>12</v>
      </c>
      <c r="B14" s="42" t="s">
        <v>296</v>
      </c>
      <c r="C14" s="1" t="s">
        <v>58</v>
      </c>
      <c r="D14" s="6" t="s">
        <v>59</v>
      </c>
      <c r="E14" s="1" t="s">
        <v>60</v>
      </c>
      <c r="F14" s="44" t="s">
        <v>297</v>
      </c>
      <c r="G14" s="45" t="s">
        <v>126</v>
      </c>
      <c r="H14" s="2" t="s">
        <v>126</v>
      </c>
      <c r="I14" s="3" t="s">
        <v>298</v>
      </c>
      <c r="J14" s="3" t="s">
        <v>299</v>
      </c>
      <c r="K14" s="47" t="s">
        <v>300</v>
      </c>
      <c r="L14" s="48" t="s">
        <v>63</v>
      </c>
      <c r="M14" s="1" t="s">
        <v>187</v>
      </c>
      <c r="N14" s="2" t="s">
        <v>65</v>
      </c>
      <c r="O14" s="1" t="s">
        <v>208</v>
      </c>
      <c r="P14" s="2" t="s">
        <v>172</v>
      </c>
      <c r="Q14" s="1" t="s">
        <v>301</v>
      </c>
      <c r="R14" s="1"/>
      <c r="S14" s="1" t="s">
        <v>67</v>
      </c>
      <c r="T14" s="49" t="s">
        <v>67</v>
      </c>
      <c r="U14" s="45" t="s">
        <v>68</v>
      </c>
      <c r="V14" s="3"/>
      <c r="W14" s="3" t="s">
        <v>81</v>
      </c>
      <c r="X14" s="3"/>
      <c r="Y14" s="3">
        <v>3</v>
      </c>
      <c r="Z14" s="3"/>
      <c r="AA14" s="2" t="s">
        <v>103</v>
      </c>
      <c r="AB14" s="3">
        <v>1</v>
      </c>
      <c r="AC14" s="3" t="s">
        <v>302</v>
      </c>
      <c r="AD14" s="46"/>
      <c r="AE14" s="50" t="s">
        <v>83</v>
      </c>
      <c r="AF14" s="1" t="s">
        <v>165</v>
      </c>
      <c r="AG14" s="4" t="s">
        <v>84</v>
      </c>
      <c r="AH14" s="4" t="s">
        <v>137</v>
      </c>
      <c r="AI14" s="4"/>
      <c r="AJ14" s="51"/>
      <c r="AK14" s="52" t="s">
        <v>73</v>
      </c>
      <c r="AL14" s="5"/>
      <c r="AM14" s="5"/>
      <c r="AN14" s="5"/>
      <c r="AO14" s="3"/>
      <c r="AP14" s="46"/>
      <c r="AQ14" s="43"/>
      <c r="AR14" s="43" t="s">
        <v>303</v>
      </c>
      <c r="AS14" s="53" t="s">
        <v>99</v>
      </c>
      <c r="AT14" s="45" t="s">
        <v>304</v>
      </c>
      <c r="AU14" s="3"/>
      <c r="AV14" s="3"/>
      <c r="AW14" s="3"/>
      <c r="AX14" s="3"/>
      <c r="AY14" s="3"/>
      <c r="AZ14" s="46"/>
    </row>
    <row r="15" spans="1:52" ht="35.25" customHeight="1" x14ac:dyDescent="0.35">
      <c r="A15" s="60">
        <v>13</v>
      </c>
      <c r="B15" s="42">
        <v>42465</v>
      </c>
      <c r="C15" s="1" t="s">
        <v>58</v>
      </c>
      <c r="D15" s="6" t="s">
        <v>59</v>
      </c>
      <c r="E15" s="1" t="s">
        <v>118</v>
      </c>
      <c r="F15" s="44" t="s">
        <v>305</v>
      </c>
      <c r="G15" s="45" t="s">
        <v>126</v>
      </c>
      <c r="H15" s="2" t="s">
        <v>126</v>
      </c>
      <c r="I15" s="3" t="s">
        <v>306</v>
      </c>
      <c r="J15" s="3" t="s">
        <v>307</v>
      </c>
      <c r="K15" s="47" t="s">
        <v>206</v>
      </c>
      <c r="L15" s="48" t="s">
        <v>63</v>
      </c>
      <c r="M15" s="1" t="s">
        <v>308</v>
      </c>
      <c r="N15" s="2" t="s">
        <v>65</v>
      </c>
      <c r="O15" s="1"/>
      <c r="P15" s="2" t="s">
        <v>80</v>
      </c>
      <c r="Q15" s="1" t="s">
        <v>309</v>
      </c>
      <c r="R15" s="1"/>
      <c r="S15" s="1" t="s">
        <v>67</v>
      </c>
      <c r="T15" s="49" t="s">
        <v>67</v>
      </c>
      <c r="U15" s="45" t="s">
        <v>68</v>
      </c>
      <c r="V15" s="3"/>
      <c r="W15" s="3" t="s">
        <v>81</v>
      </c>
      <c r="X15" s="3"/>
      <c r="Y15" s="3">
        <v>5</v>
      </c>
      <c r="Z15" s="3" t="s">
        <v>310</v>
      </c>
      <c r="AA15" s="2" t="s">
        <v>103</v>
      </c>
      <c r="AB15" s="3">
        <v>1</v>
      </c>
      <c r="AC15" s="3" t="s">
        <v>309</v>
      </c>
      <c r="AD15" s="46"/>
      <c r="AE15" s="50" t="s">
        <v>83</v>
      </c>
      <c r="AF15" s="1" t="s">
        <v>165</v>
      </c>
      <c r="AG15" s="4" t="s">
        <v>84</v>
      </c>
      <c r="AH15" s="4" t="s">
        <v>137</v>
      </c>
      <c r="AI15" s="4"/>
      <c r="AJ15" s="51"/>
      <c r="AK15" s="52" t="s">
        <v>73</v>
      </c>
      <c r="AL15" s="5"/>
      <c r="AM15" s="5"/>
      <c r="AN15" s="5"/>
      <c r="AO15" s="3"/>
      <c r="AP15" s="46"/>
      <c r="AQ15" s="43" t="s">
        <v>311</v>
      </c>
      <c r="AR15" s="43" t="s">
        <v>312</v>
      </c>
      <c r="AS15" s="53" t="s">
        <v>74</v>
      </c>
      <c r="AT15" s="45" t="s">
        <v>183</v>
      </c>
      <c r="AU15" s="3" t="s">
        <v>313</v>
      </c>
      <c r="AV15" s="3" t="s">
        <v>314</v>
      </c>
      <c r="AW15" s="3"/>
      <c r="AX15" s="3"/>
      <c r="AY15" s="3"/>
      <c r="AZ15" s="46"/>
    </row>
    <row r="16" spans="1:52" ht="35.25" customHeight="1" x14ac:dyDescent="0.35">
      <c r="A16" s="60">
        <v>14</v>
      </c>
      <c r="B16" s="42">
        <v>42480</v>
      </c>
      <c r="C16" s="1" t="s">
        <v>120</v>
      </c>
      <c r="D16" s="6" t="s">
        <v>59</v>
      </c>
      <c r="E16" s="1" t="s">
        <v>179</v>
      </c>
      <c r="F16" s="44" t="s">
        <v>201</v>
      </c>
      <c r="G16" s="45" t="s">
        <v>155</v>
      </c>
      <c r="H16" s="2" t="s">
        <v>107</v>
      </c>
      <c r="I16" s="3" t="s">
        <v>315</v>
      </c>
      <c r="J16" s="3" t="s">
        <v>316</v>
      </c>
      <c r="K16" s="47" t="s">
        <v>316</v>
      </c>
      <c r="L16" s="48" t="s">
        <v>95</v>
      </c>
      <c r="M16" s="1" t="s">
        <v>317</v>
      </c>
      <c r="N16" s="2" t="s">
        <v>164</v>
      </c>
      <c r="O16" s="1" t="s">
        <v>166</v>
      </c>
      <c r="P16" s="2" t="s">
        <v>87</v>
      </c>
      <c r="Q16" s="1"/>
      <c r="R16" s="1"/>
      <c r="S16" s="1" t="s">
        <v>67</v>
      </c>
      <c r="T16" s="49" t="s">
        <v>67</v>
      </c>
      <c r="U16" s="45" t="s">
        <v>68</v>
      </c>
      <c r="V16" s="3"/>
      <c r="W16" s="3" t="s">
        <v>81</v>
      </c>
      <c r="X16" s="3"/>
      <c r="Y16" s="3" t="s">
        <v>69</v>
      </c>
      <c r="Z16" s="3"/>
      <c r="AA16" s="2" t="s">
        <v>82</v>
      </c>
      <c r="AB16" s="3" t="s">
        <v>147</v>
      </c>
      <c r="AC16" s="3"/>
      <c r="AD16" s="46"/>
      <c r="AE16" s="50" t="s">
        <v>71</v>
      </c>
      <c r="AF16" s="1"/>
      <c r="AG16" s="4" t="s">
        <v>72</v>
      </c>
      <c r="AH16" s="4"/>
      <c r="AI16" s="4"/>
      <c r="AJ16" s="51"/>
      <c r="AK16" s="52" t="s">
        <v>73</v>
      </c>
      <c r="AL16" s="5"/>
      <c r="AM16" s="5"/>
      <c r="AN16" s="5"/>
      <c r="AO16" s="3"/>
      <c r="AP16" s="46"/>
      <c r="AQ16" s="43"/>
      <c r="AR16" s="43" t="s">
        <v>318</v>
      </c>
      <c r="AS16" s="53" t="s">
        <v>85</v>
      </c>
      <c r="AT16" s="45" t="s">
        <v>183</v>
      </c>
      <c r="AU16" s="3" t="s">
        <v>319</v>
      </c>
      <c r="AV16" s="3" t="s">
        <v>320</v>
      </c>
      <c r="AW16" s="3"/>
      <c r="AX16" s="3"/>
      <c r="AY16" s="3"/>
      <c r="AZ16" s="46"/>
    </row>
    <row r="17" spans="1:52" ht="35.25" customHeight="1" x14ac:dyDescent="0.35">
      <c r="A17" s="60">
        <v>15</v>
      </c>
      <c r="B17" s="42">
        <v>42485</v>
      </c>
      <c r="C17" s="1" t="s">
        <v>98</v>
      </c>
      <c r="D17" s="6" t="s">
        <v>91</v>
      </c>
      <c r="E17" s="1" t="s">
        <v>321</v>
      </c>
      <c r="F17" s="44" t="s">
        <v>322</v>
      </c>
      <c r="G17" s="45" t="s">
        <v>61</v>
      </c>
      <c r="H17" s="2" t="s">
        <v>62</v>
      </c>
      <c r="I17" s="3" t="s">
        <v>323</v>
      </c>
      <c r="J17" s="3" t="s">
        <v>324</v>
      </c>
      <c r="K17" s="47" t="s">
        <v>325</v>
      </c>
      <c r="L17" s="48" t="s">
        <v>95</v>
      </c>
      <c r="M17" s="1" t="s">
        <v>199</v>
      </c>
      <c r="N17" s="2" t="s">
        <v>65</v>
      </c>
      <c r="O17" s="1" t="s">
        <v>96</v>
      </c>
      <c r="P17" s="2" t="s">
        <v>66</v>
      </c>
      <c r="Q17" s="1"/>
      <c r="R17" s="1"/>
      <c r="S17" s="1" t="s">
        <v>67</v>
      </c>
      <c r="T17" s="49" t="s">
        <v>67</v>
      </c>
      <c r="U17" s="45" t="s">
        <v>68</v>
      </c>
      <c r="V17" s="3"/>
      <c r="W17" s="3" t="s">
        <v>81</v>
      </c>
      <c r="X17" s="3"/>
      <c r="Y17" s="3">
        <v>1</v>
      </c>
      <c r="Z17" s="3"/>
      <c r="AA17" s="2" t="s">
        <v>103</v>
      </c>
      <c r="AB17" s="3" t="s">
        <v>147</v>
      </c>
      <c r="AC17" s="3"/>
      <c r="AD17" s="46" t="s">
        <v>326</v>
      </c>
      <c r="AE17" s="50" t="s">
        <v>83</v>
      </c>
      <c r="AF17" s="1" t="s">
        <v>327</v>
      </c>
      <c r="AG17" s="4" t="s">
        <v>84</v>
      </c>
      <c r="AH17" s="4" t="s">
        <v>137</v>
      </c>
      <c r="AI17" s="4"/>
      <c r="AJ17" s="51"/>
      <c r="AK17" s="52" t="s">
        <v>73</v>
      </c>
      <c r="AL17" s="5"/>
      <c r="AM17" s="5"/>
      <c r="AN17" s="5"/>
      <c r="AO17" s="3"/>
      <c r="AP17" s="46"/>
      <c r="AQ17" s="43" t="s">
        <v>328</v>
      </c>
      <c r="AR17" s="43" t="s">
        <v>329</v>
      </c>
      <c r="AS17" s="53" t="s">
        <v>85</v>
      </c>
      <c r="AT17" s="45" t="s">
        <v>183</v>
      </c>
      <c r="AU17" s="3" t="s">
        <v>330</v>
      </c>
      <c r="AV17" s="3" t="s">
        <v>331</v>
      </c>
      <c r="AW17" s="3" t="s">
        <v>150</v>
      </c>
      <c r="AX17" s="3" t="s">
        <v>332</v>
      </c>
      <c r="AY17" s="3"/>
      <c r="AZ17" s="46"/>
    </row>
    <row r="18" spans="1:52" ht="35.25" customHeight="1" x14ac:dyDescent="0.35">
      <c r="A18" s="60">
        <v>16</v>
      </c>
      <c r="B18" s="42">
        <v>42487</v>
      </c>
      <c r="C18" s="1" t="s">
        <v>98</v>
      </c>
      <c r="D18" s="6" t="s">
        <v>91</v>
      </c>
      <c r="E18" s="1" t="s">
        <v>333</v>
      </c>
      <c r="F18" s="44" t="s">
        <v>334</v>
      </c>
      <c r="G18" s="45" t="s">
        <v>194</v>
      </c>
      <c r="H18" s="2" t="s">
        <v>107</v>
      </c>
      <c r="I18" s="3" t="s">
        <v>335</v>
      </c>
      <c r="J18" s="3" t="s">
        <v>336</v>
      </c>
      <c r="K18" s="47" t="s">
        <v>336</v>
      </c>
      <c r="L18" s="48" t="s">
        <v>95</v>
      </c>
      <c r="M18" s="1" t="s">
        <v>337</v>
      </c>
      <c r="N18" s="2" t="s">
        <v>79</v>
      </c>
      <c r="O18" s="1"/>
      <c r="P18" s="2" t="s">
        <v>80</v>
      </c>
      <c r="Q18" s="1" t="s">
        <v>338</v>
      </c>
      <c r="R18" s="1"/>
      <c r="S18" s="1" t="s">
        <v>67</v>
      </c>
      <c r="T18" s="49" t="s">
        <v>67</v>
      </c>
      <c r="U18" s="45" t="s">
        <v>68</v>
      </c>
      <c r="V18" s="3"/>
      <c r="W18" s="3" t="s">
        <v>81</v>
      </c>
      <c r="X18" s="3"/>
      <c r="Y18" s="3">
        <v>1</v>
      </c>
      <c r="Z18" s="3"/>
      <c r="AA18" s="2" t="s">
        <v>103</v>
      </c>
      <c r="AB18" s="3" t="s">
        <v>147</v>
      </c>
      <c r="AC18" s="3"/>
      <c r="AD18" s="46" t="s">
        <v>339</v>
      </c>
      <c r="AE18" s="50" t="s">
        <v>83</v>
      </c>
      <c r="AF18" s="1" t="s">
        <v>152</v>
      </c>
      <c r="AG18" s="4" t="s">
        <v>84</v>
      </c>
      <c r="AH18" s="4" t="s">
        <v>153</v>
      </c>
      <c r="AI18" s="4"/>
      <c r="AJ18" s="51"/>
      <c r="AK18" s="52" t="s">
        <v>73</v>
      </c>
      <c r="AL18" s="5"/>
      <c r="AM18" s="5"/>
      <c r="AN18" s="5"/>
      <c r="AO18" s="3"/>
      <c r="AP18" s="46"/>
      <c r="AQ18" s="43"/>
      <c r="AR18" s="43"/>
      <c r="AS18" s="53" t="s">
        <v>156</v>
      </c>
      <c r="AT18" s="45" t="s">
        <v>150</v>
      </c>
      <c r="AU18" s="3"/>
      <c r="AV18" s="3"/>
      <c r="AW18" s="3"/>
      <c r="AX18" s="3"/>
      <c r="AY18" s="3"/>
      <c r="AZ18" s="46"/>
    </row>
    <row r="19" spans="1:52" ht="35.25" customHeight="1" x14ac:dyDescent="0.35">
      <c r="A19" s="60">
        <v>17</v>
      </c>
      <c r="B19" s="42">
        <v>42492</v>
      </c>
      <c r="C19" s="1" t="s">
        <v>143</v>
      </c>
      <c r="D19" s="6" t="s">
        <v>141</v>
      </c>
      <c r="E19" s="1" t="s">
        <v>340</v>
      </c>
      <c r="F19" s="44" t="s">
        <v>341</v>
      </c>
      <c r="G19" s="45" t="s">
        <v>100</v>
      </c>
      <c r="H19" s="2" t="s">
        <v>100</v>
      </c>
      <c r="I19" s="3" t="s">
        <v>342</v>
      </c>
      <c r="J19" s="3" t="s">
        <v>343</v>
      </c>
      <c r="K19" s="47" t="s">
        <v>344</v>
      </c>
      <c r="L19" s="48" t="s">
        <v>63</v>
      </c>
      <c r="M19" s="1" t="s">
        <v>65</v>
      </c>
      <c r="N19" s="2" t="s">
        <v>65</v>
      </c>
      <c r="O19" s="1"/>
      <c r="P19" s="2" t="s">
        <v>80</v>
      </c>
      <c r="Q19" s="1" t="s">
        <v>345</v>
      </c>
      <c r="R19" s="1"/>
      <c r="S19" s="1" t="s">
        <v>67</v>
      </c>
      <c r="T19" s="49" t="s">
        <v>67</v>
      </c>
      <c r="U19" s="45">
        <v>1</v>
      </c>
      <c r="V19" s="3" t="s">
        <v>346</v>
      </c>
      <c r="W19" s="3" t="s">
        <v>81</v>
      </c>
      <c r="X19" s="3"/>
      <c r="Y19" s="3" t="s">
        <v>69</v>
      </c>
      <c r="Z19" s="3"/>
      <c r="AA19" s="2" t="s">
        <v>124</v>
      </c>
      <c r="AB19" s="3" t="s">
        <v>147</v>
      </c>
      <c r="AC19" s="3"/>
      <c r="AD19" s="46"/>
      <c r="AE19" s="50" t="s">
        <v>71</v>
      </c>
      <c r="AF19" s="1"/>
      <c r="AG19" s="4" t="s">
        <v>72</v>
      </c>
      <c r="AH19" s="4"/>
      <c r="AI19" s="4"/>
      <c r="AJ19" s="51"/>
      <c r="AK19" s="52" t="s">
        <v>73</v>
      </c>
      <c r="AL19" s="5"/>
      <c r="AM19" s="5"/>
      <c r="AN19" s="5"/>
      <c r="AO19" s="3"/>
      <c r="AP19" s="46"/>
      <c r="AQ19" s="43"/>
      <c r="AR19" s="43" t="s">
        <v>347</v>
      </c>
      <c r="AS19" s="53" t="s">
        <v>74</v>
      </c>
      <c r="AT19" s="45" t="s">
        <v>148</v>
      </c>
      <c r="AU19" s="3"/>
      <c r="AV19" s="3"/>
      <c r="AW19" s="3"/>
      <c r="AX19" s="3"/>
      <c r="AY19" s="3"/>
      <c r="AZ19" s="46"/>
    </row>
    <row r="20" spans="1:52" ht="35.25" customHeight="1" x14ac:dyDescent="0.35">
      <c r="A20" s="60">
        <v>18</v>
      </c>
      <c r="B20" s="42">
        <v>42502</v>
      </c>
      <c r="C20" s="1" t="s">
        <v>58</v>
      </c>
      <c r="D20" s="6" t="s">
        <v>59</v>
      </c>
      <c r="E20" s="1" t="s">
        <v>89</v>
      </c>
      <c r="F20" s="44" t="s">
        <v>348</v>
      </c>
      <c r="G20" s="45" t="s">
        <v>133</v>
      </c>
      <c r="H20" s="2" t="s">
        <v>107</v>
      </c>
      <c r="I20" s="3" t="s">
        <v>349</v>
      </c>
      <c r="J20" s="3" t="s">
        <v>350</v>
      </c>
      <c r="K20" s="47" t="s">
        <v>351</v>
      </c>
      <c r="L20" s="48" t="s">
        <v>95</v>
      </c>
      <c r="M20" s="1" t="s">
        <v>123</v>
      </c>
      <c r="N20" s="2" t="s">
        <v>65</v>
      </c>
      <c r="O20" s="1" t="s">
        <v>166</v>
      </c>
      <c r="P20" s="2" t="s">
        <v>87</v>
      </c>
      <c r="Q20" s="1"/>
      <c r="R20" s="1"/>
      <c r="S20" s="1" t="s">
        <v>67</v>
      </c>
      <c r="T20" s="49" t="s">
        <v>67</v>
      </c>
      <c r="U20" s="45" t="s">
        <v>68</v>
      </c>
      <c r="V20" s="3"/>
      <c r="W20" s="3" t="s">
        <v>81</v>
      </c>
      <c r="X20" s="3"/>
      <c r="Y20" s="3">
        <v>2</v>
      </c>
      <c r="Z20" s="3" t="s">
        <v>352</v>
      </c>
      <c r="AA20" s="2" t="s">
        <v>103</v>
      </c>
      <c r="AB20" s="3" t="s">
        <v>147</v>
      </c>
      <c r="AC20" s="3"/>
      <c r="AD20" s="46"/>
      <c r="AE20" s="50" t="s">
        <v>83</v>
      </c>
      <c r="AF20" s="1" t="s">
        <v>167</v>
      </c>
      <c r="AG20" s="4" t="s">
        <v>84</v>
      </c>
      <c r="AH20" s="4" t="s">
        <v>153</v>
      </c>
      <c r="AI20" s="4"/>
      <c r="AJ20" s="51"/>
      <c r="AK20" s="52" t="s">
        <v>73</v>
      </c>
      <c r="AL20" s="5"/>
      <c r="AM20" s="5"/>
      <c r="AN20" s="5"/>
      <c r="AO20" s="3"/>
      <c r="AP20" s="46"/>
      <c r="AQ20" s="43"/>
      <c r="AR20" s="43" t="s">
        <v>353</v>
      </c>
      <c r="AS20" s="53" t="s">
        <v>74</v>
      </c>
      <c r="AT20" s="45" t="s">
        <v>183</v>
      </c>
      <c r="AU20" s="3" t="s">
        <v>354</v>
      </c>
      <c r="AV20" s="3" t="s">
        <v>355</v>
      </c>
      <c r="AW20" s="3" t="s">
        <v>150</v>
      </c>
      <c r="AX20" s="3"/>
      <c r="AY20" s="3"/>
      <c r="AZ20" s="46"/>
    </row>
    <row r="21" spans="1:52" ht="35.25" customHeight="1" x14ac:dyDescent="0.35">
      <c r="A21" s="60">
        <v>19</v>
      </c>
      <c r="B21" s="42">
        <v>42503</v>
      </c>
      <c r="C21" s="1" t="s">
        <v>58</v>
      </c>
      <c r="D21" s="6" t="s">
        <v>59</v>
      </c>
      <c r="E21" s="1" t="s">
        <v>132</v>
      </c>
      <c r="F21" s="44" t="s">
        <v>113</v>
      </c>
      <c r="G21" s="45" t="s">
        <v>126</v>
      </c>
      <c r="H21" s="2" t="s">
        <v>126</v>
      </c>
      <c r="I21" s="3" t="s">
        <v>356</v>
      </c>
      <c r="J21" s="3" t="s">
        <v>357</v>
      </c>
      <c r="K21" s="47" t="s">
        <v>358</v>
      </c>
      <c r="L21" s="48" t="s">
        <v>63</v>
      </c>
      <c r="M21" s="1" t="s">
        <v>123</v>
      </c>
      <c r="N21" s="2" t="s">
        <v>65</v>
      </c>
      <c r="O21" s="1"/>
      <c r="P21" s="2" t="s">
        <v>80</v>
      </c>
      <c r="Q21" s="1" t="s">
        <v>359</v>
      </c>
      <c r="R21" s="1"/>
      <c r="S21" s="1" t="s">
        <v>67</v>
      </c>
      <c r="T21" s="49" t="s">
        <v>67</v>
      </c>
      <c r="U21" s="45" t="s">
        <v>68</v>
      </c>
      <c r="V21" s="3"/>
      <c r="W21" s="3" t="s">
        <v>81</v>
      </c>
      <c r="X21" s="3"/>
      <c r="Y21" s="3" t="s">
        <v>69</v>
      </c>
      <c r="Z21" s="3"/>
      <c r="AA21" s="2" t="s">
        <v>82</v>
      </c>
      <c r="AB21" s="3">
        <v>1</v>
      </c>
      <c r="AC21" s="3" t="s">
        <v>359</v>
      </c>
      <c r="AD21" s="46"/>
      <c r="AE21" s="50" t="s">
        <v>83</v>
      </c>
      <c r="AF21" s="1" t="s">
        <v>165</v>
      </c>
      <c r="AG21" s="4" t="s">
        <v>84</v>
      </c>
      <c r="AH21" s="4" t="s">
        <v>160</v>
      </c>
      <c r="AI21" s="4"/>
      <c r="AJ21" s="51"/>
      <c r="AK21" s="52" t="s">
        <v>73</v>
      </c>
      <c r="AL21" s="5"/>
      <c r="AM21" s="5"/>
      <c r="AN21" s="5"/>
      <c r="AO21" s="3"/>
      <c r="AP21" s="46"/>
      <c r="AQ21" s="43" t="s">
        <v>360</v>
      </c>
      <c r="AR21" s="43" t="s">
        <v>361</v>
      </c>
      <c r="AS21" s="53" t="s">
        <v>74</v>
      </c>
      <c r="AT21" s="45" t="s">
        <v>183</v>
      </c>
      <c r="AU21" s="3" t="s">
        <v>362</v>
      </c>
      <c r="AV21" s="3" t="s">
        <v>363</v>
      </c>
      <c r="AW21" s="3"/>
      <c r="AX21" s="3"/>
      <c r="AY21" s="3"/>
      <c r="AZ21" s="46"/>
    </row>
    <row r="22" spans="1:52" ht="35.25" customHeight="1" x14ac:dyDescent="0.35">
      <c r="A22" s="60">
        <v>20</v>
      </c>
      <c r="B22" s="42">
        <v>42509</v>
      </c>
      <c r="C22" s="1" t="s">
        <v>58</v>
      </c>
      <c r="D22" s="6" t="s">
        <v>59</v>
      </c>
      <c r="E22" s="1" t="s">
        <v>119</v>
      </c>
      <c r="F22" s="44" t="s">
        <v>364</v>
      </c>
      <c r="G22" s="45" t="s">
        <v>157</v>
      </c>
      <c r="H22" s="2" t="s">
        <v>107</v>
      </c>
      <c r="I22" s="3" t="s">
        <v>365</v>
      </c>
      <c r="J22" s="3" t="s">
        <v>366</v>
      </c>
      <c r="K22" s="47" t="s">
        <v>367</v>
      </c>
      <c r="L22" s="48" t="s">
        <v>63</v>
      </c>
      <c r="M22" s="1" t="s">
        <v>368</v>
      </c>
      <c r="N22" s="2" t="s">
        <v>79</v>
      </c>
      <c r="O22" s="1" t="s">
        <v>173</v>
      </c>
      <c r="P22" s="2" t="s">
        <v>87</v>
      </c>
      <c r="Q22" s="1" t="s">
        <v>369</v>
      </c>
      <c r="R22" s="1" t="s">
        <v>114</v>
      </c>
      <c r="S22" s="1" t="s">
        <v>67</v>
      </c>
      <c r="T22" s="49" t="s">
        <v>67</v>
      </c>
      <c r="U22" s="45" t="s">
        <v>68</v>
      </c>
      <c r="V22" s="3"/>
      <c r="W22" s="3">
        <v>9</v>
      </c>
      <c r="X22" s="3" t="s">
        <v>370</v>
      </c>
      <c r="Y22" s="3">
        <v>25</v>
      </c>
      <c r="Z22" s="3"/>
      <c r="AA22" s="2" t="s">
        <v>116</v>
      </c>
      <c r="AB22" s="3" t="s">
        <v>147</v>
      </c>
      <c r="AC22" s="3"/>
      <c r="AD22" s="46" t="s">
        <v>371</v>
      </c>
      <c r="AE22" s="50" t="s">
        <v>83</v>
      </c>
      <c r="AF22" s="1" t="s">
        <v>152</v>
      </c>
      <c r="AG22" s="4" t="s">
        <v>84</v>
      </c>
      <c r="AH22" s="4" t="s">
        <v>153</v>
      </c>
      <c r="AI22" s="4"/>
      <c r="AJ22" s="51" t="s">
        <v>372</v>
      </c>
      <c r="AK22" s="52" t="s">
        <v>73</v>
      </c>
      <c r="AL22" s="5"/>
      <c r="AM22" s="5"/>
      <c r="AN22" s="5"/>
      <c r="AO22" s="3" t="s">
        <v>373</v>
      </c>
      <c r="AP22" s="46" t="s">
        <v>374</v>
      </c>
      <c r="AQ22" s="43" t="s">
        <v>375</v>
      </c>
      <c r="AR22" s="43" t="s">
        <v>376</v>
      </c>
      <c r="AS22" s="53" t="s">
        <v>74</v>
      </c>
      <c r="AT22" s="45" t="s">
        <v>183</v>
      </c>
      <c r="AU22" s="3" t="s">
        <v>377</v>
      </c>
      <c r="AV22" s="3" t="s">
        <v>378</v>
      </c>
      <c r="AW22" s="3" t="s">
        <v>379</v>
      </c>
      <c r="AX22" s="3" t="s">
        <v>380</v>
      </c>
      <c r="AY22" s="3" t="s">
        <v>150</v>
      </c>
      <c r="AZ22" s="46"/>
    </row>
    <row r="23" spans="1:52" ht="35.25" customHeight="1" x14ac:dyDescent="0.35">
      <c r="A23" s="60">
        <v>21</v>
      </c>
      <c r="B23" s="42">
        <v>42524</v>
      </c>
      <c r="C23" s="1" t="s">
        <v>58</v>
      </c>
      <c r="D23" s="6" t="s">
        <v>59</v>
      </c>
      <c r="E23" s="1" t="s">
        <v>135</v>
      </c>
      <c r="F23" s="44" t="s">
        <v>113</v>
      </c>
      <c r="G23" s="45" t="s">
        <v>126</v>
      </c>
      <c r="H23" s="2" t="s">
        <v>126</v>
      </c>
      <c r="I23" s="3" t="s">
        <v>381</v>
      </c>
      <c r="J23" s="3" t="s">
        <v>382</v>
      </c>
      <c r="K23" s="47" t="s">
        <v>383</v>
      </c>
      <c r="L23" s="48" t="s">
        <v>63</v>
      </c>
      <c r="M23" s="1" t="s">
        <v>123</v>
      </c>
      <c r="N23" s="2" t="s">
        <v>65</v>
      </c>
      <c r="O23" s="1"/>
      <c r="P23" s="2" t="s">
        <v>80</v>
      </c>
      <c r="Q23" s="1" t="s">
        <v>384</v>
      </c>
      <c r="R23" s="1"/>
      <c r="S23" s="1" t="s">
        <v>67</v>
      </c>
      <c r="T23" s="49" t="s">
        <v>67</v>
      </c>
      <c r="U23" s="45" t="s">
        <v>68</v>
      </c>
      <c r="V23" s="3"/>
      <c r="W23" s="3" t="s">
        <v>81</v>
      </c>
      <c r="X23" s="3"/>
      <c r="Y23" s="3" t="s">
        <v>69</v>
      </c>
      <c r="Z23" s="3"/>
      <c r="AA23" s="2" t="s">
        <v>82</v>
      </c>
      <c r="AB23" s="3">
        <v>1</v>
      </c>
      <c r="AC23" s="3" t="s">
        <v>384</v>
      </c>
      <c r="AD23" s="46"/>
      <c r="AE23" s="50" t="s">
        <v>71</v>
      </c>
      <c r="AF23" s="1"/>
      <c r="AG23" s="4" t="s">
        <v>72</v>
      </c>
      <c r="AH23" s="4"/>
      <c r="AI23" s="4"/>
      <c r="AJ23" s="51"/>
      <c r="AK23" s="52" t="s">
        <v>73</v>
      </c>
      <c r="AL23" s="5"/>
      <c r="AM23" s="5"/>
      <c r="AN23" s="5"/>
      <c r="AO23" s="3"/>
      <c r="AP23" s="46"/>
      <c r="AQ23" s="43" t="s">
        <v>385</v>
      </c>
      <c r="AR23" s="43" t="s">
        <v>386</v>
      </c>
      <c r="AS23" s="53" t="s">
        <v>85</v>
      </c>
      <c r="AT23" s="45" t="s">
        <v>183</v>
      </c>
      <c r="AU23" s="3" t="s">
        <v>387</v>
      </c>
      <c r="AV23" s="3" t="s">
        <v>388</v>
      </c>
      <c r="AW23" s="3"/>
      <c r="AX23" s="3"/>
      <c r="AY23" s="3"/>
      <c r="AZ23" s="46"/>
    </row>
    <row r="24" spans="1:52" ht="35.25" customHeight="1" x14ac:dyDescent="0.35">
      <c r="A24" s="60">
        <v>22</v>
      </c>
      <c r="B24" s="42">
        <v>42530</v>
      </c>
      <c r="C24" s="1" t="s">
        <v>58</v>
      </c>
      <c r="D24" s="6" t="s">
        <v>59</v>
      </c>
      <c r="E24" s="1" t="s">
        <v>60</v>
      </c>
      <c r="F24" s="44" t="s">
        <v>389</v>
      </c>
      <c r="G24" s="45" t="s">
        <v>138</v>
      </c>
      <c r="H24" s="2" t="s">
        <v>107</v>
      </c>
      <c r="I24" s="3" t="s">
        <v>390</v>
      </c>
      <c r="J24" s="3" t="s">
        <v>391</v>
      </c>
      <c r="K24" s="47" t="s">
        <v>392</v>
      </c>
      <c r="L24" s="48" t="s">
        <v>95</v>
      </c>
      <c r="M24" s="1" t="s">
        <v>393</v>
      </c>
      <c r="N24" s="2" t="s">
        <v>79</v>
      </c>
      <c r="O24" s="1" t="s">
        <v>114</v>
      </c>
      <c r="P24" s="2" t="s">
        <v>115</v>
      </c>
      <c r="Q24" s="1" t="s">
        <v>394</v>
      </c>
      <c r="R24" s="1" t="s">
        <v>114</v>
      </c>
      <c r="S24" s="1" t="s">
        <v>67</v>
      </c>
      <c r="T24" s="49" t="s">
        <v>67</v>
      </c>
      <c r="U24" s="45" t="s">
        <v>68</v>
      </c>
      <c r="V24" s="3"/>
      <c r="W24" s="3" t="s">
        <v>81</v>
      </c>
      <c r="X24" s="3"/>
      <c r="Y24" s="3">
        <v>23</v>
      </c>
      <c r="Z24" s="3" t="s">
        <v>395</v>
      </c>
      <c r="AA24" s="2" t="s">
        <v>103</v>
      </c>
      <c r="AB24" s="3" t="s">
        <v>147</v>
      </c>
      <c r="AC24" s="3"/>
      <c r="AD24" s="46" t="s">
        <v>396</v>
      </c>
      <c r="AE24" s="50" t="s">
        <v>83</v>
      </c>
      <c r="AF24" s="1" t="s">
        <v>152</v>
      </c>
      <c r="AG24" s="4" t="s">
        <v>84</v>
      </c>
      <c r="AH24" s="4" t="s">
        <v>153</v>
      </c>
      <c r="AI24" s="4"/>
      <c r="AJ24" s="51" t="s">
        <v>397</v>
      </c>
      <c r="AK24" s="52" t="s">
        <v>73</v>
      </c>
      <c r="AL24" s="5"/>
      <c r="AM24" s="5"/>
      <c r="AN24" s="5"/>
      <c r="AO24" s="3"/>
      <c r="AP24" s="46" t="s">
        <v>398</v>
      </c>
      <c r="AQ24" s="43" t="s">
        <v>399</v>
      </c>
      <c r="AR24" s="43" t="s">
        <v>400</v>
      </c>
      <c r="AS24" s="53" t="s">
        <v>74</v>
      </c>
      <c r="AT24" s="45" t="s">
        <v>183</v>
      </c>
      <c r="AU24" s="3" t="s">
        <v>401</v>
      </c>
      <c r="AV24" s="3" t="s">
        <v>402</v>
      </c>
      <c r="AW24" s="3" t="s">
        <v>403</v>
      </c>
      <c r="AX24" s="3"/>
      <c r="AY24" s="3"/>
      <c r="AZ24" s="46"/>
    </row>
    <row r="25" spans="1:52" ht="35.25" customHeight="1" x14ac:dyDescent="0.35">
      <c r="A25" s="60">
        <v>23</v>
      </c>
      <c r="B25" s="42">
        <v>42537</v>
      </c>
      <c r="C25" s="1" t="s">
        <v>58</v>
      </c>
      <c r="D25" s="6" t="s">
        <v>59</v>
      </c>
      <c r="E25" s="1" t="s">
        <v>176</v>
      </c>
      <c r="F25" s="44" t="s">
        <v>404</v>
      </c>
      <c r="G25" s="45" t="s">
        <v>126</v>
      </c>
      <c r="H25" s="2" t="s">
        <v>126</v>
      </c>
      <c r="I25" s="3" t="s">
        <v>405</v>
      </c>
      <c r="J25" s="3" t="s">
        <v>406</v>
      </c>
      <c r="K25" s="47" t="s">
        <v>407</v>
      </c>
      <c r="L25" s="48" t="s">
        <v>63</v>
      </c>
      <c r="M25" s="1" t="s">
        <v>64</v>
      </c>
      <c r="N25" s="2" t="s">
        <v>65</v>
      </c>
      <c r="O25" s="1"/>
      <c r="P25" s="2" t="s">
        <v>80</v>
      </c>
      <c r="Q25" s="1" t="s">
        <v>408</v>
      </c>
      <c r="R25" s="1"/>
      <c r="S25" s="1" t="s">
        <v>67</v>
      </c>
      <c r="T25" s="49" t="s">
        <v>67</v>
      </c>
      <c r="U25" s="45" t="s">
        <v>68</v>
      </c>
      <c r="V25" s="3"/>
      <c r="W25" s="3" t="s">
        <v>81</v>
      </c>
      <c r="X25" s="3"/>
      <c r="Y25" s="3" t="s">
        <v>69</v>
      </c>
      <c r="Z25" s="3"/>
      <c r="AA25" s="2" t="s">
        <v>82</v>
      </c>
      <c r="AB25" s="3">
        <v>3</v>
      </c>
      <c r="AC25" s="3" t="s">
        <v>408</v>
      </c>
      <c r="AD25" s="46"/>
      <c r="AE25" s="50" t="s">
        <v>71</v>
      </c>
      <c r="AF25" s="1"/>
      <c r="AG25" s="4" t="s">
        <v>72</v>
      </c>
      <c r="AH25" s="4"/>
      <c r="AI25" s="4"/>
      <c r="AJ25" s="51"/>
      <c r="AK25" s="52" t="s">
        <v>73</v>
      </c>
      <c r="AL25" s="5"/>
      <c r="AM25" s="5"/>
      <c r="AN25" s="5"/>
      <c r="AO25" s="3"/>
      <c r="AP25" s="46"/>
      <c r="AQ25" s="43" t="s">
        <v>409</v>
      </c>
      <c r="AR25" s="43" t="s">
        <v>410</v>
      </c>
      <c r="AS25" s="53" t="s">
        <v>74</v>
      </c>
      <c r="AT25" s="45" t="s">
        <v>183</v>
      </c>
      <c r="AU25" s="3" t="s">
        <v>411</v>
      </c>
      <c r="AV25" s="3" t="s">
        <v>412</v>
      </c>
      <c r="AW25" s="3"/>
      <c r="AX25" s="3"/>
      <c r="AY25" s="3"/>
      <c r="AZ25" s="46"/>
    </row>
    <row r="26" spans="1:52" ht="35.25" customHeight="1" x14ac:dyDescent="0.35">
      <c r="A26" s="60">
        <v>24</v>
      </c>
      <c r="B26" s="42">
        <v>42538</v>
      </c>
      <c r="C26" s="1" t="s">
        <v>98</v>
      </c>
      <c r="D26" s="6" t="s">
        <v>91</v>
      </c>
      <c r="E26" s="1" t="s">
        <v>168</v>
      </c>
      <c r="F26" s="44" t="s">
        <v>413</v>
      </c>
      <c r="G26" s="45" t="s">
        <v>155</v>
      </c>
      <c r="H26" s="2" t="s">
        <v>107</v>
      </c>
      <c r="I26" s="3" t="s">
        <v>414</v>
      </c>
      <c r="J26" s="3" t="s">
        <v>415</v>
      </c>
      <c r="K26" s="47" t="s">
        <v>416</v>
      </c>
      <c r="L26" s="48" t="s">
        <v>95</v>
      </c>
      <c r="M26" s="1" t="s">
        <v>417</v>
      </c>
      <c r="N26" s="2" t="s">
        <v>79</v>
      </c>
      <c r="O26" s="1"/>
      <c r="P26" s="2" t="s">
        <v>80</v>
      </c>
      <c r="Q26" s="1" t="s">
        <v>418</v>
      </c>
      <c r="R26" s="1"/>
      <c r="S26" s="1" t="s">
        <v>67</v>
      </c>
      <c r="T26" s="49" t="s">
        <v>67</v>
      </c>
      <c r="U26" s="45" t="s">
        <v>68</v>
      </c>
      <c r="V26" s="3"/>
      <c r="W26" s="3">
        <v>2</v>
      </c>
      <c r="X26" s="3"/>
      <c r="Y26" s="3">
        <v>10</v>
      </c>
      <c r="Z26" s="3" t="s">
        <v>419</v>
      </c>
      <c r="AA26" s="2" t="s">
        <v>116</v>
      </c>
      <c r="AB26" s="3" t="s">
        <v>147</v>
      </c>
      <c r="AC26" s="3"/>
      <c r="AD26" s="46"/>
      <c r="AE26" s="50" t="s">
        <v>83</v>
      </c>
      <c r="AF26" s="1" t="s">
        <v>152</v>
      </c>
      <c r="AG26" s="4" t="s">
        <v>84</v>
      </c>
      <c r="AH26" s="4" t="s">
        <v>153</v>
      </c>
      <c r="AI26" s="4"/>
      <c r="AJ26" s="51" t="s">
        <v>420</v>
      </c>
      <c r="AK26" s="52" t="s">
        <v>73</v>
      </c>
      <c r="AL26" s="5"/>
      <c r="AM26" s="5"/>
      <c r="AN26" s="5"/>
      <c r="AO26" s="3"/>
      <c r="AP26" s="46" t="s">
        <v>421</v>
      </c>
      <c r="AQ26" s="43"/>
      <c r="AR26" s="43" t="s">
        <v>422</v>
      </c>
      <c r="AS26" s="53" t="s">
        <v>74</v>
      </c>
      <c r="AT26" s="45" t="s">
        <v>183</v>
      </c>
      <c r="AU26" s="3" t="s">
        <v>423</v>
      </c>
      <c r="AV26" s="3" t="s">
        <v>424</v>
      </c>
      <c r="AW26" s="3" t="s">
        <v>425</v>
      </c>
      <c r="AX26" s="3"/>
      <c r="AY26" s="3"/>
      <c r="AZ26" s="46"/>
    </row>
    <row r="27" spans="1:52" ht="35.25" customHeight="1" x14ac:dyDescent="0.35">
      <c r="A27" s="60">
        <v>25</v>
      </c>
      <c r="B27" s="42">
        <v>42545</v>
      </c>
      <c r="C27" s="1" t="s">
        <v>90</v>
      </c>
      <c r="D27" s="6" t="s">
        <v>91</v>
      </c>
      <c r="E27" s="1" t="s">
        <v>145</v>
      </c>
      <c r="F27" s="44" t="s">
        <v>426</v>
      </c>
      <c r="G27" s="45" t="s">
        <v>77</v>
      </c>
      <c r="H27" s="2" t="s">
        <v>78</v>
      </c>
      <c r="I27" s="3" t="s">
        <v>427</v>
      </c>
      <c r="J27" s="3" t="s">
        <v>428</v>
      </c>
      <c r="K27" s="47" t="s">
        <v>429</v>
      </c>
      <c r="L27" s="48" t="s">
        <v>63</v>
      </c>
      <c r="M27" s="1" t="s">
        <v>430</v>
      </c>
      <c r="N27" s="2" t="s">
        <v>79</v>
      </c>
      <c r="O27" s="1"/>
      <c r="P27" s="2" t="s">
        <v>80</v>
      </c>
      <c r="Q27" s="1" t="s">
        <v>131</v>
      </c>
      <c r="R27" s="1"/>
      <c r="S27" s="1" t="s">
        <v>67</v>
      </c>
      <c r="T27" s="49" t="s">
        <v>67</v>
      </c>
      <c r="U27" s="45" t="s">
        <v>68</v>
      </c>
      <c r="V27" s="3"/>
      <c r="W27" s="3">
        <v>1</v>
      </c>
      <c r="X27" s="3" t="s">
        <v>431</v>
      </c>
      <c r="Y27" s="3" t="s">
        <v>69</v>
      </c>
      <c r="Z27" s="3"/>
      <c r="AA27" s="2" t="s">
        <v>70</v>
      </c>
      <c r="AB27" s="3" t="s">
        <v>147</v>
      </c>
      <c r="AC27" s="3"/>
      <c r="AD27" s="46"/>
      <c r="AE27" s="50" t="s">
        <v>71</v>
      </c>
      <c r="AF27" s="1"/>
      <c r="AG27" s="4" t="s">
        <v>72</v>
      </c>
      <c r="AH27" s="4"/>
      <c r="AI27" s="4"/>
      <c r="AJ27" s="51"/>
      <c r="AK27" s="52" t="s">
        <v>73</v>
      </c>
      <c r="AL27" s="5"/>
      <c r="AM27" s="5"/>
      <c r="AN27" s="5"/>
      <c r="AO27" s="3"/>
      <c r="AP27" s="46"/>
      <c r="AQ27" s="43"/>
      <c r="AR27" s="43" t="s">
        <v>432</v>
      </c>
      <c r="AS27" s="53" t="s">
        <v>99</v>
      </c>
      <c r="AT27" s="45" t="s">
        <v>433</v>
      </c>
      <c r="AU27" s="3"/>
      <c r="AV27" s="3"/>
      <c r="AW27" s="3"/>
      <c r="AX27" s="3"/>
      <c r="AY27" s="3"/>
      <c r="AZ27" s="46"/>
    </row>
    <row r="28" spans="1:52" ht="35.25" customHeight="1" x14ac:dyDescent="0.35">
      <c r="A28" s="60">
        <v>26</v>
      </c>
      <c r="B28" s="42">
        <v>42548</v>
      </c>
      <c r="C28" s="1" t="s">
        <v>58</v>
      </c>
      <c r="D28" s="6" t="s">
        <v>59</v>
      </c>
      <c r="E28" s="1" t="s">
        <v>60</v>
      </c>
      <c r="F28" s="44" t="s">
        <v>389</v>
      </c>
      <c r="G28" s="45" t="s">
        <v>151</v>
      </c>
      <c r="H28" s="2" t="s">
        <v>107</v>
      </c>
      <c r="I28" s="3" t="s">
        <v>434</v>
      </c>
      <c r="J28" s="3" t="s">
        <v>435</v>
      </c>
      <c r="K28" s="47" t="s">
        <v>436</v>
      </c>
      <c r="L28" s="48" t="s">
        <v>95</v>
      </c>
      <c r="M28" s="1" t="s">
        <v>437</v>
      </c>
      <c r="N28" s="2" t="s">
        <v>79</v>
      </c>
      <c r="O28" s="1" t="s">
        <v>114</v>
      </c>
      <c r="P28" s="2" t="s">
        <v>115</v>
      </c>
      <c r="Q28" s="1" t="s">
        <v>394</v>
      </c>
      <c r="R28" s="1"/>
      <c r="S28" s="1" t="s">
        <v>67</v>
      </c>
      <c r="T28" s="49" t="s">
        <v>67</v>
      </c>
      <c r="U28" s="45" t="s">
        <v>68</v>
      </c>
      <c r="V28" s="3"/>
      <c r="W28" s="3" t="s">
        <v>81</v>
      </c>
      <c r="X28" s="3"/>
      <c r="Y28" s="3">
        <v>28</v>
      </c>
      <c r="Z28" s="3"/>
      <c r="AA28" s="2" t="s">
        <v>103</v>
      </c>
      <c r="AB28" s="3" t="s">
        <v>147</v>
      </c>
      <c r="AC28" s="3"/>
      <c r="AD28" s="46" t="s">
        <v>438</v>
      </c>
      <c r="AE28" s="50" t="s">
        <v>83</v>
      </c>
      <c r="AF28" s="1" t="s">
        <v>152</v>
      </c>
      <c r="AG28" s="4" t="s">
        <v>84</v>
      </c>
      <c r="AH28" s="4" t="s">
        <v>153</v>
      </c>
      <c r="AI28" s="4" t="s">
        <v>439</v>
      </c>
      <c r="AJ28" s="51" t="s">
        <v>440</v>
      </c>
      <c r="AK28" s="52" t="s">
        <v>73</v>
      </c>
      <c r="AL28" s="5"/>
      <c r="AM28" s="5"/>
      <c r="AN28" s="5"/>
      <c r="AO28" s="3"/>
      <c r="AP28" s="46" t="s">
        <v>441</v>
      </c>
      <c r="AQ28" s="43" t="s">
        <v>442</v>
      </c>
      <c r="AR28" s="43" t="s">
        <v>443</v>
      </c>
      <c r="AS28" s="53" t="s">
        <v>85</v>
      </c>
      <c r="AT28" s="45" t="s">
        <v>183</v>
      </c>
      <c r="AU28" s="3" t="s">
        <v>150</v>
      </c>
      <c r="AV28" s="3" t="s">
        <v>444</v>
      </c>
      <c r="AW28" s="3" t="s">
        <v>445</v>
      </c>
      <c r="AX28" s="3" t="s">
        <v>446</v>
      </c>
      <c r="AY28" s="3" t="s">
        <v>447</v>
      </c>
      <c r="AZ28" s="46" t="s">
        <v>448</v>
      </c>
    </row>
    <row r="29" spans="1:52" ht="35.25" customHeight="1" x14ac:dyDescent="0.35">
      <c r="A29" s="60">
        <v>27</v>
      </c>
      <c r="B29" s="42">
        <v>42551</v>
      </c>
      <c r="C29" s="1" t="s">
        <v>143</v>
      </c>
      <c r="D29" s="6" t="s">
        <v>141</v>
      </c>
      <c r="E29" s="1" t="s">
        <v>144</v>
      </c>
      <c r="F29" s="44" t="s">
        <v>449</v>
      </c>
      <c r="G29" s="45" t="s">
        <v>185</v>
      </c>
      <c r="H29" s="2" t="s">
        <v>100</v>
      </c>
      <c r="I29" s="3" t="s">
        <v>450</v>
      </c>
      <c r="J29" s="3" t="s">
        <v>451</v>
      </c>
      <c r="K29" s="47" t="s">
        <v>452</v>
      </c>
      <c r="L29" s="48" t="s">
        <v>63</v>
      </c>
      <c r="M29" s="1" t="s">
        <v>453</v>
      </c>
      <c r="N29" s="2" t="s">
        <v>65</v>
      </c>
      <c r="O29" s="1" t="s">
        <v>96</v>
      </c>
      <c r="P29" s="2" t="s">
        <v>66</v>
      </c>
      <c r="Q29" s="1" t="s">
        <v>454</v>
      </c>
      <c r="R29" s="1"/>
      <c r="S29" s="1" t="s">
        <v>67</v>
      </c>
      <c r="T29" s="49" t="s">
        <v>67</v>
      </c>
      <c r="U29" s="45">
        <v>1</v>
      </c>
      <c r="V29" s="3" t="s">
        <v>455</v>
      </c>
      <c r="W29" s="3" t="s">
        <v>81</v>
      </c>
      <c r="X29" s="3"/>
      <c r="Y29" s="3" t="s">
        <v>69</v>
      </c>
      <c r="Z29" s="3"/>
      <c r="AA29" s="2" t="s">
        <v>124</v>
      </c>
      <c r="AB29" s="3" t="s">
        <v>147</v>
      </c>
      <c r="AC29" s="3"/>
      <c r="AD29" s="46"/>
      <c r="AE29" s="50" t="s">
        <v>71</v>
      </c>
      <c r="AF29" s="1"/>
      <c r="AG29" s="4" t="s">
        <v>72</v>
      </c>
      <c r="AH29" s="4"/>
      <c r="AI29" s="4"/>
      <c r="AJ29" s="51"/>
      <c r="AK29" s="52" t="s">
        <v>73</v>
      </c>
      <c r="AL29" s="5"/>
      <c r="AM29" s="5"/>
      <c r="AN29" s="5"/>
      <c r="AO29" s="3"/>
      <c r="AP29" s="46"/>
      <c r="AQ29" s="43"/>
      <c r="AR29" s="43" t="s">
        <v>456</v>
      </c>
      <c r="AS29" s="53" t="s">
        <v>85</v>
      </c>
      <c r="AT29" s="45" t="s">
        <v>148</v>
      </c>
      <c r="AU29" s="3" t="s">
        <v>183</v>
      </c>
      <c r="AV29" s="3" t="s">
        <v>457</v>
      </c>
      <c r="AW29" s="3" t="s">
        <v>458</v>
      </c>
      <c r="AX29" s="3" t="s">
        <v>150</v>
      </c>
      <c r="AY29" s="3"/>
      <c r="AZ29" s="46"/>
    </row>
    <row r="30" spans="1:52" ht="35.25" customHeight="1" x14ac:dyDescent="0.35">
      <c r="A30" s="60">
        <v>28</v>
      </c>
      <c r="B30" s="42">
        <v>42553</v>
      </c>
      <c r="C30" s="1" t="s">
        <v>127</v>
      </c>
      <c r="D30" s="6" t="s">
        <v>59</v>
      </c>
      <c r="E30" s="1" t="s">
        <v>193</v>
      </c>
      <c r="F30" s="44" t="s">
        <v>459</v>
      </c>
      <c r="G30" s="45" t="s">
        <v>100</v>
      </c>
      <c r="H30" s="2" t="s">
        <v>100</v>
      </c>
      <c r="I30" s="3" t="s">
        <v>460</v>
      </c>
      <c r="J30" s="3" t="s">
        <v>461</v>
      </c>
      <c r="K30" s="47" t="s">
        <v>462</v>
      </c>
      <c r="L30" s="48" t="s">
        <v>63</v>
      </c>
      <c r="M30" s="1" t="s">
        <v>463</v>
      </c>
      <c r="N30" s="2" t="s">
        <v>79</v>
      </c>
      <c r="O30" s="1"/>
      <c r="P30" s="2" t="s">
        <v>80</v>
      </c>
      <c r="Q30" s="1" t="s">
        <v>464</v>
      </c>
      <c r="R30" s="1"/>
      <c r="S30" s="1" t="s">
        <v>67</v>
      </c>
      <c r="T30" s="49" t="s">
        <v>67</v>
      </c>
      <c r="U30" s="45" t="s">
        <v>68</v>
      </c>
      <c r="V30" s="3"/>
      <c r="W30" s="3">
        <v>1</v>
      </c>
      <c r="X30" s="3" t="s">
        <v>465</v>
      </c>
      <c r="Y30" s="3">
        <v>1</v>
      </c>
      <c r="Z30" s="3" t="s">
        <v>463</v>
      </c>
      <c r="AA30" s="2" t="s">
        <v>116</v>
      </c>
      <c r="AB30" s="3" t="s">
        <v>147</v>
      </c>
      <c r="AC30" s="3"/>
      <c r="AD30" s="46"/>
      <c r="AE30" s="50" t="s">
        <v>83</v>
      </c>
      <c r="AF30" s="1" t="s">
        <v>167</v>
      </c>
      <c r="AG30" s="4" t="s">
        <v>84</v>
      </c>
      <c r="AH30" s="4" t="s">
        <v>137</v>
      </c>
      <c r="AI30" s="4"/>
      <c r="AJ30" s="51"/>
      <c r="AK30" s="52" t="s">
        <v>73</v>
      </c>
      <c r="AL30" s="5"/>
      <c r="AM30" s="5"/>
      <c r="AN30" s="5"/>
      <c r="AO30" s="3"/>
      <c r="AP30" s="46"/>
      <c r="AQ30" s="43" t="s">
        <v>466</v>
      </c>
      <c r="AR30" s="43" t="s">
        <v>467</v>
      </c>
      <c r="AS30" s="53" t="s">
        <v>74</v>
      </c>
      <c r="AT30" s="45" t="s">
        <v>183</v>
      </c>
      <c r="AU30" s="3" t="s">
        <v>468</v>
      </c>
      <c r="AV30" s="3" t="s">
        <v>469</v>
      </c>
      <c r="AW30" s="3"/>
      <c r="AX30" s="3"/>
      <c r="AY30" s="3"/>
      <c r="AZ30" s="46"/>
    </row>
    <row r="31" spans="1:52" ht="35.25" customHeight="1" x14ac:dyDescent="0.35">
      <c r="A31" s="60">
        <v>29</v>
      </c>
      <c r="B31" s="42">
        <v>42560</v>
      </c>
      <c r="C31" s="1" t="s">
        <v>110</v>
      </c>
      <c r="D31" s="6" t="s">
        <v>59</v>
      </c>
      <c r="E31" s="1" t="s">
        <v>204</v>
      </c>
      <c r="F31" s="44" t="s">
        <v>205</v>
      </c>
      <c r="G31" s="45" t="s">
        <v>151</v>
      </c>
      <c r="H31" s="2" t="s">
        <v>107</v>
      </c>
      <c r="I31" s="3" t="s">
        <v>470</v>
      </c>
      <c r="J31" s="3" t="s">
        <v>471</v>
      </c>
      <c r="K31" s="47" t="s">
        <v>472</v>
      </c>
      <c r="L31" s="48" t="s">
        <v>63</v>
      </c>
      <c r="M31" s="1" t="s">
        <v>473</v>
      </c>
      <c r="N31" s="2" t="s">
        <v>79</v>
      </c>
      <c r="O31" s="1"/>
      <c r="P31" s="2" t="s">
        <v>80</v>
      </c>
      <c r="Q31" s="1" t="s">
        <v>474</v>
      </c>
      <c r="R31" s="1"/>
      <c r="S31" s="1" t="s">
        <v>67</v>
      </c>
      <c r="T31" s="49" t="s">
        <v>67</v>
      </c>
      <c r="U31" s="45">
        <v>1</v>
      </c>
      <c r="V31" s="3" t="s">
        <v>475</v>
      </c>
      <c r="W31" s="3" t="s">
        <v>81</v>
      </c>
      <c r="X31" s="3"/>
      <c r="Y31" s="3">
        <v>3</v>
      </c>
      <c r="Z31" s="3"/>
      <c r="AA31" s="2" t="s">
        <v>101</v>
      </c>
      <c r="AB31" s="3" t="s">
        <v>147</v>
      </c>
      <c r="AC31" s="3"/>
      <c r="AD31" s="46"/>
      <c r="AE31" s="50" t="s">
        <v>83</v>
      </c>
      <c r="AF31" s="1" t="s">
        <v>152</v>
      </c>
      <c r="AG31" s="4" t="s">
        <v>84</v>
      </c>
      <c r="AH31" s="4" t="s">
        <v>153</v>
      </c>
      <c r="AI31" s="4"/>
      <c r="AJ31" s="51"/>
      <c r="AK31" s="52" t="s">
        <v>73</v>
      </c>
      <c r="AL31" s="5"/>
      <c r="AM31" s="5"/>
      <c r="AN31" s="5"/>
      <c r="AO31" s="3" t="s">
        <v>476</v>
      </c>
      <c r="AP31" s="46"/>
      <c r="AQ31" s="43"/>
      <c r="AR31" s="43" t="s">
        <v>477</v>
      </c>
      <c r="AS31" s="53" t="s">
        <v>99</v>
      </c>
      <c r="AT31" s="45" t="s">
        <v>478</v>
      </c>
      <c r="AU31" s="3" t="s">
        <v>479</v>
      </c>
      <c r="AV31" s="3" t="s">
        <v>480</v>
      </c>
      <c r="AW31" s="3"/>
      <c r="AX31" s="3"/>
      <c r="AY31" s="3"/>
      <c r="AZ31" s="46"/>
    </row>
    <row r="32" spans="1:52" ht="35.25" customHeight="1" x14ac:dyDescent="0.35">
      <c r="A32" s="60">
        <v>30</v>
      </c>
      <c r="B32" s="42">
        <v>42566</v>
      </c>
      <c r="C32" s="1" t="s">
        <v>58</v>
      </c>
      <c r="D32" s="6" t="s">
        <v>59</v>
      </c>
      <c r="E32" s="1" t="s">
        <v>89</v>
      </c>
      <c r="F32" s="44" t="s">
        <v>481</v>
      </c>
      <c r="G32" s="45" t="s">
        <v>155</v>
      </c>
      <c r="H32" s="2" t="s">
        <v>107</v>
      </c>
      <c r="I32" s="3" t="s">
        <v>482</v>
      </c>
      <c r="J32" s="3" t="s">
        <v>483</v>
      </c>
      <c r="K32" s="47" t="s">
        <v>484</v>
      </c>
      <c r="L32" s="48" t="s">
        <v>92</v>
      </c>
      <c r="M32" s="1" t="s">
        <v>485</v>
      </c>
      <c r="N32" s="2" t="s">
        <v>79</v>
      </c>
      <c r="O32" s="1"/>
      <c r="P32" s="2" t="s">
        <v>80</v>
      </c>
      <c r="Q32" s="1" t="s">
        <v>486</v>
      </c>
      <c r="R32" s="1"/>
      <c r="S32" s="1" t="s">
        <v>67</v>
      </c>
      <c r="T32" s="49" t="s">
        <v>67</v>
      </c>
      <c r="U32" s="45" t="s">
        <v>68</v>
      </c>
      <c r="V32" s="3"/>
      <c r="W32" s="3" t="s">
        <v>81</v>
      </c>
      <c r="X32" s="3"/>
      <c r="Y32" s="3">
        <v>32</v>
      </c>
      <c r="Z32" s="3"/>
      <c r="AA32" s="2" t="s">
        <v>103</v>
      </c>
      <c r="AB32" s="3" t="s">
        <v>147</v>
      </c>
      <c r="AC32" s="3"/>
      <c r="AD32" s="46" t="s">
        <v>487</v>
      </c>
      <c r="AE32" s="50" t="s">
        <v>83</v>
      </c>
      <c r="AF32" s="1" t="s">
        <v>152</v>
      </c>
      <c r="AG32" s="4" t="s">
        <v>84</v>
      </c>
      <c r="AH32" s="4" t="s">
        <v>153</v>
      </c>
      <c r="AI32" s="4"/>
      <c r="AJ32" s="51"/>
      <c r="AK32" s="52" t="s">
        <v>73</v>
      </c>
      <c r="AL32" s="5"/>
      <c r="AM32" s="5"/>
      <c r="AN32" s="5"/>
      <c r="AO32" s="3"/>
      <c r="AP32" s="46"/>
      <c r="AQ32" s="43"/>
      <c r="AR32" s="43" t="s">
        <v>488</v>
      </c>
      <c r="AS32" s="53" t="s">
        <v>85</v>
      </c>
      <c r="AT32" s="45" t="s">
        <v>183</v>
      </c>
      <c r="AU32" s="3" t="s">
        <v>489</v>
      </c>
      <c r="AV32" s="3" t="s">
        <v>490</v>
      </c>
      <c r="AW32" s="3"/>
      <c r="AX32" s="3"/>
      <c r="AY32" s="3"/>
      <c r="AZ32" s="46"/>
    </row>
    <row r="33" spans="1:52" ht="35.25" customHeight="1" x14ac:dyDescent="0.35">
      <c r="A33" s="60">
        <v>31</v>
      </c>
      <c r="B33" s="42">
        <v>42567</v>
      </c>
      <c r="C33" s="1" t="s">
        <v>120</v>
      </c>
      <c r="D33" s="6" t="s">
        <v>59</v>
      </c>
      <c r="E33" s="1" t="s">
        <v>179</v>
      </c>
      <c r="F33" s="44" t="s">
        <v>189</v>
      </c>
      <c r="G33" s="45" t="s">
        <v>155</v>
      </c>
      <c r="H33" s="2" t="s">
        <v>107</v>
      </c>
      <c r="I33" s="3" t="s">
        <v>491</v>
      </c>
      <c r="J33" s="3" t="s">
        <v>492</v>
      </c>
      <c r="K33" s="47" t="s">
        <v>493</v>
      </c>
      <c r="L33" s="48" t="s">
        <v>95</v>
      </c>
      <c r="M33" s="1" t="s">
        <v>123</v>
      </c>
      <c r="N33" s="2" t="s">
        <v>65</v>
      </c>
      <c r="O33" s="1" t="s">
        <v>166</v>
      </c>
      <c r="P33" s="2" t="s">
        <v>87</v>
      </c>
      <c r="Q33" s="1"/>
      <c r="R33" s="1"/>
      <c r="S33" s="1" t="s">
        <v>67</v>
      </c>
      <c r="T33" s="49" t="s">
        <v>67</v>
      </c>
      <c r="U33" s="45" t="s">
        <v>68</v>
      </c>
      <c r="V33" s="3"/>
      <c r="W33" s="3" t="s">
        <v>81</v>
      </c>
      <c r="X33" s="3"/>
      <c r="Y33" s="3" t="s">
        <v>69</v>
      </c>
      <c r="Z33" s="3"/>
      <c r="AA33" s="2" t="s">
        <v>82</v>
      </c>
      <c r="AB33" s="3" t="s">
        <v>147</v>
      </c>
      <c r="AC33" s="3"/>
      <c r="AD33" s="46" t="s">
        <v>494</v>
      </c>
      <c r="AE33" s="50" t="s">
        <v>71</v>
      </c>
      <c r="AF33" s="1"/>
      <c r="AG33" s="4" t="s">
        <v>72</v>
      </c>
      <c r="AH33" s="4"/>
      <c r="AI33" s="4"/>
      <c r="AJ33" s="51"/>
      <c r="AK33" s="52" t="s">
        <v>73</v>
      </c>
      <c r="AL33" s="5"/>
      <c r="AM33" s="5"/>
      <c r="AN33" s="5"/>
      <c r="AO33" s="3"/>
      <c r="AP33" s="46"/>
      <c r="AQ33" s="43"/>
      <c r="AR33" s="43" t="s">
        <v>495</v>
      </c>
      <c r="AS33" s="53" t="s">
        <v>74</v>
      </c>
      <c r="AT33" s="45" t="s">
        <v>183</v>
      </c>
      <c r="AU33" s="3" t="s">
        <v>496</v>
      </c>
      <c r="AV33" s="3" t="s">
        <v>497</v>
      </c>
      <c r="AW33" s="3" t="s">
        <v>498</v>
      </c>
      <c r="AX33" s="3"/>
      <c r="AY33" s="3"/>
      <c r="AZ33" s="46"/>
    </row>
    <row r="34" spans="1:52" ht="35.25" customHeight="1" x14ac:dyDescent="0.35">
      <c r="A34" s="60">
        <v>32</v>
      </c>
      <c r="B34" s="42">
        <v>42568</v>
      </c>
      <c r="C34" s="1" t="s">
        <v>58</v>
      </c>
      <c r="D34" s="6" t="s">
        <v>59</v>
      </c>
      <c r="E34" s="1" t="s">
        <v>89</v>
      </c>
      <c r="F34" s="44" t="s">
        <v>499</v>
      </c>
      <c r="G34" s="45" t="s">
        <v>151</v>
      </c>
      <c r="H34" s="2" t="s">
        <v>107</v>
      </c>
      <c r="I34" s="3" t="s">
        <v>500</v>
      </c>
      <c r="J34" s="3" t="s">
        <v>501</v>
      </c>
      <c r="K34" s="47" t="s">
        <v>502</v>
      </c>
      <c r="L34" s="48" t="s">
        <v>63</v>
      </c>
      <c r="M34" s="1" t="s">
        <v>503</v>
      </c>
      <c r="N34" s="2" t="s">
        <v>79</v>
      </c>
      <c r="O34" s="1" t="s">
        <v>504</v>
      </c>
      <c r="P34" s="2" t="s">
        <v>66</v>
      </c>
      <c r="Q34" s="1" t="s">
        <v>505</v>
      </c>
      <c r="R34" s="1" t="s">
        <v>504</v>
      </c>
      <c r="S34" s="1" t="s">
        <v>67</v>
      </c>
      <c r="T34" s="49" t="s">
        <v>67</v>
      </c>
      <c r="U34" s="45">
        <v>2</v>
      </c>
      <c r="V34" s="3" t="s">
        <v>506</v>
      </c>
      <c r="W34" s="3">
        <v>3</v>
      </c>
      <c r="X34" s="3" t="s">
        <v>507</v>
      </c>
      <c r="Y34" s="3">
        <v>8</v>
      </c>
      <c r="Z34" s="3"/>
      <c r="AA34" s="2" t="s">
        <v>97</v>
      </c>
      <c r="AB34" s="3" t="s">
        <v>147</v>
      </c>
      <c r="AC34" s="3"/>
      <c r="AD34" s="46"/>
      <c r="AE34" s="50" t="s">
        <v>83</v>
      </c>
      <c r="AF34" s="1" t="s">
        <v>152</v>
      </c>
      <c r="AG34" s="4" t="s">
        <v>84</v>
      </c>
      <c r="AH34" s="4" t="s">
        <v>153</v>
      </c>
      <c r="AI34" s="4"/>
      <c r="AJ34" s="51" t="s">
        <v>508</v>
      </c>
      <c r="AK34" s="52" t="s">
        <v>73</v>
      </c>
      <c r="AL34" s="5"/>
      <c r="AM34" s="5"/>
      <c r="AN34" s="5"/>
      <c r="AO34" s="3"/>
      <c r="AP34" s="46"/>
      <c r="AQ34" s="43" t="s">
        <v>509</v>
      </c>
      <c r="AR34" s="43" t="s">
        <v>510</v>
      </c>
      <c r="AS34" s="53" t="s">
        <v>85</v>
      </c>
      <c r="AT34" s="45" t="s">
        <v>183</v>
      </c>
      <c r="AU34" s="3" t="s">
        <v>511</v>
      </c>
      <c r="AV34" s="3" t="s">
        <v>512</v>
      </c>
      <c r="AW34" s="3" t="s">
        <v>513</v>
      </c>
      <c r="AX34" s="3" t="s">
        <v>514</v>
      </c>
      <c r="AY34" s="3"/>
      <c r="AZ34" s="46"/>
    </row>
    <row r="35" spans="1:52" ht="35.25" customHeight="1" x14ac:dyDescent="0.35">
      <c r="A35" s="60">
        <v>33</v>
      </c>
      <c r="B35" s="42">
        <v>42570</v>
      </c>
      <c r="C35" s="1" t="s">
        <v>58</v>
      </c>
      <c r="D35" s="6" t="s">
        <v>59</v>
      </c>
      <c r="E35" s="1" t="s">
        <v>89</v>
      </c>
      <c r="F35" s="44" t="s">
        <v>515</v>
      </c>
      <c r="G35" s="45" t="s">
        <v>151</v>
      </c>
      <c r="H35" s="2" t="s">
        <v>107</v>
      </c>
      <c r="I35" s="3" t="s">
        <v>516</v>
      </c>
      <c r="J35" s="3" t="s">
        <v>517</v>
      </c>
      <c r="K35" s="47" t="s">
        <v>518</v>
      </c>
      <c r="L35" s="48" t="s">
        <v>63</v>
      </c>
      <c r="M35" s="1" t="s">
        <v>519</v>
      </c>
      <c r="N35" s="2" t="s">
        <v>79</v>
      </c>
      <c r="O35" s="1" t="s">
        <v>198</v>
      </c>
      <c r="P35" s="2" t="s">
        <v>115</v>
      </c>
      <c r="Q35" s="1" t="s">
        <v>520</v>
      </c>
      <c r="R35" s="1" t="s">
        <v>198</v>
      </c>
      <c r="S35" s="1" t="s">
        <v>67</v>
      </c>
      <c r="T35" s="49" t="s">
        <v>67</v>
      </c>
      <c r="U35" s="45" t="s">
        <v>68</v>
      </c>
      <c r="V35" s="3"/>
      <c r="W35" s="3">
        <v>9</v>
      </c>
      <c r="X35" s="3" t="s">
        <v>521</v>
      </c>
      <c r="Y35" s="3">
        <v>8</v>
      </c>
      <c r="Z35" s="3"/>
      <c r="AA35" s="2" t="s">
        <v>116</v>
      </c>
      <c r="AB35" s="3" t="s">
        <v>147</v>
      </c>
      <c r="AC35" s="3"/>
      <c r="AD35" s="46"/>
      <c r="AE35" s="50" t="s">
        <v>83</v>
      </c>
      <c r="AF35" s="1" t="s">
        <v>152</v>
      </c>
      <c r="AG35" s="4" t="s">
        <v>84</v>
      </c>
      <c r="AH35" s="4" t="s">
        <v>154</v>
      </c>
      <c r="AI35" s="4"/>
      <c r="AJ35" s="51"/>
      <c r="AK35" s="52" t="s">
        <v>73</v>
      </c>
      <c r="AL35" s="5"/>
      <c r="AM35" s="5"/>
      <c r="AN35" s="5"/>
      <c r="AO35" s="3"/>
      <c r="AP35" s="46"/>
      <c r="AQ35" s="43"/>
      <c r="AR35" s="43" t="s">
        <v>522</v>
      </c>
      <c r="AS35" s="53" t="s">
        <v>85</v>
      </c>
      <c r="AT35" s="45" t="s">
        <v>183</v>
      </c>
      <c r="AU35" s="3" t="s">
        <v>523</v>
      </c>
      <c r="AV35" s="3" t="s">
        <v>524</v>
      </c>
      <c r="AW35" s="3" t="s">
        <v>525</v>
      </c>
      <c r="AX35" s="3" t="s">
        <v>150</v>
      </c>
      <c r="AY35" s="3"/>
      <c r="AZ35" s="46"/>
    </row>
    <row r="36" spans="1:52" ht="35.25" customHeight="1" x14ac:dyDescent="0.35">
      <c r="A36" s="60">
        <v>34</v>
      </c>
      <c r="B36" s="42">
        <v>42573</v>
      </c>
      <c r="C36" s="1" t="s">
        <v>110</v>
      </c>
      <c r="D36" s="6" t="s">
        <v>59</v>
      </c>
      <c r="E36" s="1" t="s">
        <v>111</v>
      </c>
      <c r="F36" s="44" t="s">
        <v>526</v>
      </c>
      <c r="G36" s="45" t="s">
        <v>151</v>
      </c>
      <c r="H36" s="2" t="s">
        <v>107</v>
      </c>
      <c r="I36" s="3" t="s">
        <v>527</v>
      </c>
      <c r="J36" s="3" t="s">
        <v>528</v>
      </c>
      <c r="K36" s="47" t="s">
        <v>529</v>
      </c>
      <c r="L36" s="48" t="s">
        <v>92</v>
      </c>
      <c r="M36" s="1" t="s">
        <v>530</v>
      </c>
      <c r="N36" s="2" t="s">
        <v>79</v>
      </c>
      <c r="O36" s="1"/>
      <c r="P36" s="2" t="s">
        <v>80</v>
      </c>
      <c r="Q36" s="1" t="s">
        <v>531</v>
      </c>
      <c r="R36" s="1"/>
      <c r="S36" s="1" t="s">
        <v>67</v>
      </c>
      <c r="T36" s="49" t="s">
        <v>67</v>
      </c>
      <c r="U36" s="45" t="s">
        <v>68</v>
      </c>
      <c r="V36" s="3"/>
      <c r="W36" s="3">
        <v>1</v>
      </c>
      <c r="X36" s="3" t="s">
        <v>532</v>
      </c>
      <c r="Y36" s="3">
        <v>18</v>
      </c>
      <c r="Z36" s="3"/>
      <c r="AA36" s="2" t="s">
        <v>116</v>
      </c>
      <c r="AB36" s="3" t="s">
        <v>147</v>
      </c>
      <c r="AC36" s="3"/>
      <c r="AD36" s="46" t="s">
        <v>533</v>
      </c>
      <c r="AE36" s="50" t="s">
        <v>83</v>
      </c>
      <c r="AF36" s="1" t="s">
        <v>152</v>
      </c>
      <c r="AG36" s="4" t="s">
        <v>84</v>
      </c>
      <c r="AH36" s="4" t="s">
        <v>153</v>
      </c>
      <c r="AI36" s="4" t="s">
        <v>534</v>
      </c>
      <c r="AJ36" s="51"/>
      <c r="AK36" s="52" t="s">
        <v>73</v>
      </c>
      <c r="AL36" s="5"/>
      <c r="AM36" s="5"/>
      <c r="AN36" s="5"/>
      <c r="AO36" s="3"/>
      <c r="AP36" s="46"/>
      <c r="AQ36" s="43"/>
      <c r="AR36" s="43" t="s">
        <v>535</v>
      </c>
      <c r="AS36" s="53" t="s">
        <v>85</v>
      </c>
      <c r="AT36" s="45" t="s">
        <v>183</v>
      </c>
      <c r="AU36" s="3" t="s">
        <v>536</v>
      </c>
      <c r="AV36" s="3" t="s">
        <v>537</v>
      </c>
      <c r="AW36" s="3" t="s">
        <v>538</v>
      </c>
      <c r="AX36" s="3" t="s">
        <v>150</v>
      </c>
      <c r="AY36" s="3"/>
      <c r="AZ36" s="46"/>
    </row>
    <row r="37" spans="1:52" ht="35.25" customHeight="1" x14ac:dyDescent="0.35">
      <c r="A37" s="60">
        <v>35</v>
      </c>
      <c r="B37" s="42">
        <v>42574</v>
      </c>
      <c r="C37" s="1" t="s">
        <v>163</v>
      </c>
      <c r="D37" s="6" t="s">
        <v>59</v>
      </c>
      <c r="E37" s="1" t="s">
        <v>178</v>
      </c>
      <c r="F37" s="44" t="s">
        <v>539</v>
      </c>
      <c r="G37" s="45" t="s">
        <v>540</v>
      </c>
      <c r="H37" s="2" t="s">
        <v>78</v>
      </c>
      <c r="I37" s="3" t="s">
        <v>541</v>
      </c>
      <c r="J37" s="3" t="s">
        <v>542</v>
      </c>
      <c r="K37" s="47" t="s">
        <v>543</v>
      </c>
      <c r="L37" s="48" t="s">
        <v>63</v>
      </c>
      <c r="M37" s="1" t="s">
        <v>544</v>
      </c>
      <c r="N37" s="2" t="s">
        <v>79</v>
      </c>
      <c r="O37" s="1"/>
      <c r="P37" s="2" t="s">
        <v>80</v>
      </c>
      <c r="Q37" s="1" t="s">
        <v>545</v>
      </c>
      <c r="R37" s="1"/>
      <c r="S37" s="1" t="s">
        <v>67</v>
      </c>
      <c r="T37" s="49" t="s">
        <v>67</v>
      </c>
      <c r="U37" s="45" t="s">
        <v>68</v>
      </c>
      <c r="V37" s="3"/>
      <c r="W37" s="3">
        <v>1</v>
      </c>
      <c r="X37" s="3" t="s">
        <v>546</v>
      </c>
      <c r="Y37" s="3" t="s">
        <v>69</v>
      </c>
      <c r="Z37" s="3"/>
      <c r="AA37" s="2" t="s">
        <v>70</v>
      </c>
      <c r="AB37" s="3" t="s">
        <v>147</v>
      </c>
      <c r="AC37" s="3"/>
      <c r="AD37" s="46"/>
      <c r="AE37" s="50" t="s">
        <v>149</v>
      </c>
      <c r="AF37" s="1" t="s">
        <v>152</v>
      </c>
      <c r="AG37" s="4" t="s">
        <v>72</v>
      </c>
      <c r="AH37" s="4"/>
      <c r="AI37" s="4"/>
      <c r="AJ37" s="51"/>
      <c r="AK37" s="52" t="s">
        <v>547</v>
      </c>
      <c r="AL37" s="5" t="s">
        <v>105</v>
      </c>
      <c r="AM37" s="5"/>
      <c r="AN37" s="5"/>
      <c r="AO37" s="3"/>
      <c r="AP37" s="46"/>
      <c r="AQ37" s="43"/>
      <c r="AR37" s="43" t="s">
        <v>548</v>
      </c>
      <c r="AS37" s="53" t="s">
        <v>85</v>
      </c>
      <c r="AT37" s="45" t="s">
        <v>549</v>
      </c>
      <c r="AU37" s="3"/>
      <c r="AV37" s="3"/>
      <c r="AW37" s="3"/>
      <c r="AX37" s="3"/>
      <c r="AY37" s="3"/>
      <c r="AZ37" s="46"/>
    </row>
    <row r="38" spans="1:52" ht="35.25" customHeight="1" x14ac:dyDescent="0.35">
      <c r="A38" s="60">
        <v>36</v>
      </c>
      <c r="B38" s="42">
        <v>42600</v>
      </c>
      <c r="C38" s="1" t="s">
        <v>58</v>
      </c>
      <c r="D38" s="6" t="s">
        <v>59</v>
      </c>
      <c r="E38" s="1" t="s">
        <v>119</v>
      </c>
      <c r="F38" s="44" t="s">
        <v>364</v>
      </c>
      <c r="G38" s="45" t="s">
        <v>61</v>
      </c>
      <c r="H38" s="2" t="s">
        <v>62</v>
      </c>
      <c r="I38" s="3" t="s">
        <v>550</v>
      </c>
      <c r="J38" s="3" t="s">
        <v>551</v>
      </c>
      <c r="K38" s="47" t="s">
        <v>552</v>
      </c>
      <c r="L38" s="48" t="s">
        <v>63</v>
      </c>
      <c r="M38" s="1" t="s">
        <v>64</v>
      </c>
      <c r="N38" s="2" t="s">
        <v>65</v>
      </c>
      <c r="O38" s="1" t="s">
        <v>96</v>
      </c>
      <c r="P38" s="2" t="s">
        <v>66</v>
      </c>
      <c r="Q38" s="1" t="s">
        <v>553</v>
      </c>
      <c r="R38" s="1"/>
      <c r="S38" s="1" t="s">
        <v>67</v>
      </c>
      <c r="T38" s="49" t="s">
        <v>67</v>
      </c>
      <c r="U38" s="45" t="s">
        <v>68</v>
      </c>
      <c r="V38" s="3"/>
      <c r="W38" s="3" t="s">
        <v>81</v>
      </c>
      <c r="X38" s="3"/>
      <c r="Y38" s="3" t="s">
        <v>69</v>
      </c>
      <c r="Z38" s="3"/>
      <c r="AA38" s="2" t="s">
        <v>82</v>
      </c>
      <c r="AB38" s="3" t="s">
        <v>147</v>
      </c>
      <c r="AC38" s="3"/>
      <c r="AD38" s="46" t="s">
        <v>554</v>
      </c>
      <c r="AE38" s="50" t="s">
        <v>71</v>
      </c>
      <c r="AF38" s="1"/>
      <c r="AG38" s="4" t="s">
        <v>72</v>
      </c>
      <c r="AH38" s="4"/>
      <c r="AI38" s="4"/>
      <c r="AJ38" s="51"/>
      <c r="AK38" s="52" t="s">
        <v>73</v>
      </c>
      <c r="AL38" s="5"/>
      <c r="AM38" s="5"/>
      <c r="AN38" s="5"/>
      <c r="AO38" s="3"/>
      <c r="AP38" s="46"/>
      <c r="AQ38" s="43" t="s">
        <v>555</v>
      </c>
      <c r="AR38" s="43" t="s">
        <v>556</v>
      </c>
      <c r="AS38" s="53" t="s">
        <v>74</v>
      </c>
      <c r="AT38" s="45" t="s">
        <v>183</v>
      </c>
      <c r="AU38" s="3" t="s">
        <v>557</v>
      </c>
      <c r="AV38" s="3" t="s">
        <v>558</v>
      </c>
      <c r="AW38" s="3"/>
      <c r="AX38" s="3"/>
      <c r="AY38" s="3"/>
      <c r="AZ38" s="46"/>
    </row>
    <row r="39" spans="1:52" ht="35.25" customHeight="1" x14ac:dyDescent="0.35">
      <c r="A39" s="60">
        <v>37</v>
      </c>
      <c r="B39" s="42">
        <v>42606</v>
      </c>
      <c r="C39" s="1" t="s">
        <v>90</v>
      </c>
      <c r="D39" s="6" t="s">
        <v>91</v>
      </c>
      <c r="E39" s="1" t="s">
        <v>559</v>
      </c>
      <c r="F39" s="44" t="s">
        <v>560</v>
      </c>
      <c r="G39" s="45" t="s">
        <v>155</v>
      </c>
      <c r="H39" s="2" t="s">
        <v>107</v>
      </c>
      <c r="I39" s="3" t="s">
        <v>561</v>
      </c>
      <c r="J39" s="3" t="s">
        <v>562</v>
      </c>
      <c r="K39" s="47" t="s">
        <v>563</v>
      </c>
      <c r="L39" s="48" t="s">
        <v>95</v>
      </c>
      <c r="M39" s="1" t="s">
        <v>564</v>
      </c>
      <c r="N39" s="2" t="s">
        <v>79</v>
      </c>
      <c r="O39" s="1" t="s">
        <v>565</v>
      </c>
      <c r="P39" s="2" t="s">
        <v>87</v>
      </c>
      <c r="Q39" s="1"/>
      <c r="R39" s="1"/>
      <c r="S39" s="1" t="s">
        <v>67</v>
      </c>
      <c r="T39" s="49" t="s">
        <v>67</v>
      </c>
      <c r="U39" s="45">
        <v>1</v>
      </c>
      <c r="V39" s="3" t="s">
        <v>566</v>
      </c>
      <c r="W39" s="3">
        <v>1</v>
      </c>
      <c r="X39" s="3" t="s">
        <v>567</v>
      </c>
      <c r="Y39" s="3" t="s">
        <v>69</v>
      </c>
      <c r="Z39" s="3"/>
      <c r="AA39" s="2" t="s">
        <v>93</v>
      </c>
      <c r="AB39" s="3" t="s">
        <v>147</v>
      </c>
      <c r="AC39" s="3"/>
      <c r="AD39" s="46"/>
      <c r="AE39" s="50" t="s">
        <v>83</v>
      </c>
      <c r="AF39" s="1" t="s">
        <v>200</v>
      </c>
      <c r="AG39" s="4" t="s">
        <v>568</v>
      </c>
      <c r="AH39" s="4" t="s">
        <v>160</v>
      </c>
      <c r="AI39" s="4" t="s">
        <v>96</v>
      </c>
      <c r="AJ39" s="51"/>
      <c r="AK39" s="52" t="s">
        <v>73</v>
      </c>
      <c r="AL39" s="5"/>
      <c r="AM39" s="5"/>
      <c r="AN39" s="5"/>
      <c r="AO39" s="3"/>
      <c r="AP39" s="46"/>
      <c r="AQ39" s="43"/>
      <c r="AR39" s="43" t="s">
        <v>569</v>
      </c>
      <c r="AS39" s="53" t="s">
        <v>85</v>
      </c>
      <c r="AT39" s="45" t="s">
        <v>183</v>
      </c>
      <c r="AU39" s="3" t="s">
        <v>570</v>
      </c>
      <c r="AV39" s="3" t="s">
        <v>571</v>
      </c>
      <c r="AW39" s="3" t="s">
        <v>572</v>
      </c>
      <c r="AX39" s="3"/>
      <c r="AY39" s="3"/>
      <c r="AZ39" s="46"/>
    </row>
    <row r="40" spans="1:52" ht="35.25" customHeight="1" x14ac:dyDescent="0.35">
      <c r="A40" s="60">
        <v>38</v>
      </c>
      <c r="B40" s="42">
        <v>42625</v>
      </c>
      <c r="C40" s="1" t="s">
        <v>58</v>
      </c>
      <c r="D40" s="6" t="s">
        <v>59</v>
      </c>
      <c r="E40" s="1" t="s">
        <v>89</v>
      </c>
      <c r="F40" s="44" t="s">
        <v>573</v>
      </c>
      <c r="G40" s="45" t="s">
        <v>151</v>
      </c>
      <c r="H40" s="2" t="s">
        <v>107</v>
      </c>
      <c r="I40" s="3" t="s">
        <v>574</v>
      </c>
      <c r="J40" s="3" t="s">
        <v>575</v>
      </c>
      <c r="K40" s="47" t="s">
        <v>576</v>
      </c>
      <c r="L40" s="48" t="s">
        <v>63</v>
      </c>
      <c r="M40" s="1" t="s">
        <v>520</v>
      </c>
      <c r="N40" s="2" t="s">
        <v>79</v>
      </c>
      <c r="O40" s="1"/>
      <c r="P40" s="2" t="s">
        <v>80</v>
      </c>
      <c r="Q40" s="1" t="s">
        <v>519</v>
      </c>
      <c r="R40" s="1"/>
      <c r="S40" s="1" t="s">
        <v>67</v>
      </c>
      <c r="T40" s="49" t="s">
        <v>67</v>
      </c>
      <c r="U40" s="45" t="s">
        <v>68</v>
      </c>
      <c r="V40" s="3"/>
      <c r="W40" s="3">
        <v>2</v>
      </c>
      <c r="X40" s="3"/>
      <c r="Y40" s="3">
        <v>80</v>
      </c>
      <c r="Z40" s="3"/>
      <c r="AA40" s="2" t="s">
        <v>116</v>
      </c>
      <c r="AB40" s="3" t="s">
        <v>147</v>
      </c>
      <c r="AC40" s="3"/>
      <c r="AD40" s="46" t="s">
        <v>577</v>
      </c>
      <c r="AE40" s="50" t="s">
        <v>83</v>
      </c>
      <c r="AF40" s="1" t="s">
        <v>152</v>
      </c>
      <c r="AG40" s="4" t="s">
        <v>84</v>
      </c>
      <c r="AH40" s="4" t="s">
        <v>153</v>
      </c>
      <c r="AI40" s="4"/>
      <c r="AJ40" s="51" t="s">
        <v>578</v>
      </c>
      <c r="AK40" s="52" t="s">
        <v>73</v>
      </c>
      <c r="AL40" s="5"/>
      <c r="AM40" s="5"/>
      <c r="AN40" s="5"/>
      <c r="AO40" s="3"/>
      <c r="AP40" s="46"/>
      <c r="AQ40" s="43"/>
      <c r="AR40" s="43" t="s">
        <v>579</v>
      </c>
      <c r="AS40" s="53" t="s">
        <v>74</v>
      </c>
      <c r="AT40" s="45" t="s">
        <v>183</v>
      </c>
      <c r="AU40" s="3" t="s">
        <v>580</v>
      </c>
      <c r="AV40" s="3" t="s">
        <v>581</v>
      </c>
      <c r="AW40" s="3" t="s">
        <v>150</v>
      </c>
      <c r="AX40" s="3"/>
      <c r="AY40" s="3"/>
      <c r="AZ40" s="46"/>
    </row>
    <row r="41" spans="1:52" ht="35.25" customHeight="1" x14ac:dyDescent="0.35">
      <c r="A41" s="60">
        <v>39</v>
      </c>
      <c r="B41" s="42">
        <v>42644</v>
      </c>
      <c r="C41" s="1" t="s">
        <v>143</v>
      </c>
      <c r="D41" s="6" t="s">
        <v>141</v>
      </c>
      <c r="E41" s="1" t="s">
        <v>122</v>
      </c>
      <c r="F41" s="44" t="s">
        <v>113</v>
      </c>
      <c r="G41" s="45" t="s">
        <v>100</v>
      </c>
      <c r="H41" s="2" t="s">
        <v>100</v>
      </c>
      <c r="I41" s="3" t="s">
        <v>582</v>
      </c>
      <c r="J41" s="3" t="s">
        <v>583</v>
      </c>
      <c r="K41" s="47" t="s">
        <v>584</v>
      </c>
      <c r="L41" s="48" t="s">
        <v>63</v>
      </c>
      <c r="M41" s="1" t="s">
        <v>64</v>
      </c>
      <c r="N41" s="2" t="s">
        <v>65</v>
      </c>
      <c r="O41" s="1"/>
      <c r="P41" s="2" t="s">
        <v>80</v>
      </c>
      <c r="Q41" s="1" t="s">
        <v>585</v>
      </c>
      <c r="R41" s="1"/>
      <c r="S41" s="1" t="s">
        <v>203</v>
      </c>
      <c r="T41" s="49" t="s">
        <v>117</v>
      </c>
      <c r="U41" s="45">
        <v>1</v>
      </c>
      <c r="V41" s="3" t="s">
        <v>586</v>
      </c>
      <c r="W41" s="3" t="s">
        <v>81</v>
      </c>
      <c r="X41" s="3"/>
      <c r="Y41" s="3" t="s">
        <v>69</v>
      </c>
      <c r="Z41" s="3"/>
      <c r="AA41" s="2" t="s">
        <v>124</v>
      </c>
      <c r="AB41" s="3">
        <v>4</v>
      </c>
      <c r="AC41" s="3"/>
      <c r="AD41" s="46"/>
      <c r="AE41" s="50" t="s">
        <v>71</v>
      </c>
      <c r="AF41" s="1"/>
      <c r="AG41" s="4" t="s">
        <v>72</v>
      </c>
      <c r="AH41" s="4"/>
      <c r="AI41" s="4"/>
      <c r="AJ41" s="51"/>
      <c r="AK41" s="52" t="s">
        <v>73</v>
      </c>
      <c r="AL41" s="5"/>
      <c r="AM41" s="5"/>
      <c r="AN41" s="5"/>
      <c r="AO41" s="3"/>
      <c r="AP41" s="46"/>
      <c r="AQ41" s="43"/>
      <c r="AR41" s="43" t="s">
        <v>587</v>
      </c>
      <c r="AS41" s="53" t="s">
        <v>74</v>
      </c>
      <c r="AT41" s="45" t="s">
        <v>183</v>
      </c>
      <c r="AU41" s="3" t="s">
        <v>588</v>
      </c>
      <c r="AV41" s="3"/>
      <c r="AW41" s="3"/>
      <c r="AX41" s="3"/>
      <c r="AY41" s="3"/>
      <c r="AZ41" s="46"/>
    </row>
    <row r="42" spans="1:52" ht="35.25" customHeight="1" x14ac:dyDescent="0.35">
      <c r="A42" s="60">
        <v>40</v>
      </c>
      <c r="B42" s="42">
        <v>42646</v>
      </c>
      <c r="C42" s="1" t="s">
        <v>125</v>
      </c>
      <c r="D42" s="6" t="s">
        <v>59</v>
      </c>
      <c r="E42" s="1" t="s">
        <v>174</v>
      </c>
      <c r="F42" s="44" t="s">
        <v>113</v>
      </c>
      <c r="G42" s="45" t="s">
        <v>126</v>
      </c>
      <c r="H42" s="2" t="s">
        <v>126</v>
      </c>
      <c r="I42" s="3" t="s">
        <v>589</v>
      </c>
      <c r="J42" s="3" t="s">
        <v>590</v>
      </c>
      <c r="K42" s="47" t="s">
        <v>591</v>
      </c>
      <c r="L42" s="48" t="s">
        <v>63</v>
      </c>
      <c r="M42" s="1" t="s">
        <v>64</v>
      </c>
      <c r="N42" s="2" t="s">
        <v>65</v>
      </c>
      <c r="O42" s="1"/>
      <c r="P42" s="2" t="s">
        <v>80</v>
      </c>
      <c r="Q42" s="1" t="s">
        <v>592</v>
      </c>
      <c r="R42" s="1"/>
      <c r="S42" s="1" t="s">
        <v>67</v>
      </c>
      <c r="T42" s="49" t="s">
        <v>67</v>
      </c>
      <c r="U42" s="45" t="s">
        <v>68</v>
      </c>
      <c r="V42" s="3"/>
      <c r="W42" s="3" t="s">
        <v>81</v>
      </c>
      <c r="X42" s="3"/>
      <c r="Y42" s="3" t="s">
        <v>69</v>
      </c>
      <c r="Z42" s="3"/>
      <c r="AA42" s="2" t="s">
        <v>82</v>
      </c>
      <c r="AB42" s="3">
        <v>4</v>
      </c>
      <c r="AC42" s="3" t="s">
        <v>593</v>
      </c>
      <c r="AD42" s="46"/>
      <c r="AE42" s="50" t="s">
        <v>71</v>
      </c>
      <c r="AF42" s="1"/>
      <c r="AG42" s="4" t="s">
        <v>72</v>
      </c>
      <c r="AH42" s="4"/>
      <c r="AI42" s="4"/>
      <c r="AJ42" s="51"/>
      <c r="AK42" s="52" t="s">
        <v>73</v>
      </c>
      <c r="AL42" s="5"/>
      <c r="AM42" s="5"/>
      <c r="AN42" s="5"/>
      <c r="AO42" s="3"/>
      <c r="AP42" s="46"/>
      <c r="AQ42" s="43" t="s">
        <v>594</v>
      </c>
      <c r="AR42" s="43" t="s">
        <v>595</v>
      </c>
      <c r="AS42" s="53" t="s">
        <v>74</v>
      </c>
      <c r="AT42" s="45" t="s">
        <v>183</v>
      </c>
      <c r="AU42" s="3" t="s">
        <v>596</v>
      </c>
      <c r="AV42" s="3" t="s">
        <v>597</v>
      </c>
      <c r="AW42" s="3"/>
      <c r="AX42" s="3"/>
      <c r="AY42" s="3"/>
      <c r="AZ42" s="46"/>
    </row>
    <row r="43" spans="1:52" ht="35.25" customHeight="1" x14ac:dyDescent="0.35">
      <c r="A43" s="60">
        <v>41</v>
      </c>
      <c r="B43" s="42">
        <v>42657</v>
      </c>
      <c r="C43" s="1" t="s">
        <v>143</v>
      </c>
      <c r="D43" s="6" t="s">
        <v>141</v>
      </c>
      <c r="E43" s="1" t="s">
        <v>122</v>
      </c>
      <c r="F43" s="44" t="s">
        <v>113</v>
      </c>
      <c r="G43" s="45" t="s">
        <v>100</v>
      </c>
      <c r="H43" s="2" t="s">
        <v>100</v>
      </c>
      <c r="I43" s="3" t="s">
        <v>598</v>
      </c>
      <c r="J43" s="3" t="s">
        <v>599</v>
      </c>
      <c r="K43" s="47" t="s">
        <v>599</v>
      </c>
      <c r="L43" s="48" t="s">
        <v>63</v>
      </c>
      <c r="M43" s="1" t="s">
        <v>64</v>
      </c>
      <c r="N43" s="2" t="s">
        <v>65</v>
      </c>
      <c r="O43" s="1"/>
      <c r="P43" s="2" t="s">
        <v>80</v>
      </c>
      <c r="Q43" s="1" t="s">
        <v>600</v>
      </c>
      <c r="R43" s="1"/>
      <c r="S43" s="1" t="s">
        <v>203</v>
      </c>
      <c r="T43" s="49" t="s">
        <v>117</v>
      </c>
      <c r="U43" s="45">
        <v>2</v>
      </c>
      <c r="V43" s="3"/>
      <c r="W43" s="3" t="s">
        <v>81</v>
      </c>
      <c r="X43" s="3"/>
      <c r="Y43" s="3" t="s">
        <v>69</v>
      </c>
      <c r="Z43" s="3"/>
      <c r="AA43" s="2" t="s">
        <v>124</v>
      </c>
      <c r="AB43" s="3" t="s">
        <v>147</v>
      </c>
      <c r="AC43" s="3"/>
      <c r="AD43" s="46"/>
      <c r="AE43" s="50" t="s">
        <v>71</v>
      </c>
      <c r="AF43" s="1"/>
      <c r="AG43" s="4" t="s">
        <v>72</v>
      </c>
      <c r="AH43" s="4"/>
      <c r="AI43" s="4"/>
      <c r="AJ43" s="51"/>
      <c r="AK43" s="52" t="s">
        <v>73</v>
      </c>
      <c r="AL43" s="5"/>
      <c r="AM43" s="5"/>
      <c r="AN43" s="5"/>
      <c r="AO43" s="3"/>
      <c r="AP43" s="46"/>
      <c r="AQ43" s="43"/>
      <c r="AR43" s="43" t="s">
        <v>601</v>
      </c>
      <c r="AS43" s="53" t="s">
        <v>85</v>
      </c>
      <c r="AT43" s="45" t="s">
        <v>183</v>
      </c>
      <c r="AU43" s="3" t="s">
        <v>602</v>
      </c>
      <c r="AV43" s="3" t="s">
        <v>603</v>
      </c>
      <c r="AW43" s="3"/>
      <c r="AX43" s="3"/>
      <c r="AY43" s="3"/>
      <c r="AZ43" s="46"/>
    </row>
    <row r="44" spans="1:52" ht="35.25" customHeight="1" x14ac:dyDescent="0.35">
      <c r="A44" s="60">
        <v>42</v>
      </c>
      <c r="B44" s="42">
        <v>42667</v>
      </c>
      <c r="C44" s="1" t="s">
        <v>58</v>
      </c>
      <c r="D44" s="6" t="s">
        <v>59</v>
      </c>
      <c r="E44" s="1" t="s">
        <v>132</v>
      </c>
      <c r="F44" s="44" t="s">
        <v>604</v>
      </c>
      <c r="G44" s="45" t="s">
        <v>126</v>
      </c>
      <c r="H44" s="2" t="s">
        <v>126</v>
      </c>
      <c r="I44" s="3" t="s">
        <v>605</v>
      </c>
      <c r="J44" s="3" t="s">
        <v>606</v>
      </c>
      <c r="K44" s="47" t="s">
        <v>607</v>
      </c>
      <c r="L44" s="48" t="s">
        <v>63</v>
      </c>
      <c r="M44" s="1" t="s">
        <v>123</v>
      </c>
      <c r="N44" s="2" t="s">
        <v>65</v>
      </c>
      <c r="O44" s="1"/>
      <c r="P44" s="2" t="s">
        <v>80</v>
      </c>
      <c r="Q44" s="1" t="s">
        <v>608</v>
      </c>
      <c r="R44" s="1"/>
      <c r="S44" s="1" t="s">
        <v>67</v>
      </c>
      <c r="T44" s="49" t="s">
        <v>67</v>
      </c>
      <c r="U44" s="45" t="s">
        <v>68</v>
      </c>
      <c r="V44" s="3"/>
      <c r="W44" s="3" t="s">
        <v>81</v>
      </c>
      <c r="X44" s="3"/>
      <c r="Y44" s="3" t="s">
        <v>69</v>
      </c>
      <c r="Z44" s="3"/>
      <c r="AA44" s="2" t="s">
        <v>82</v>
      </c>
      <c r="AB44" s="3">
        <v>1</v>
      </c>
      <c r="AC44" s="3" t="s">
        <v>608</v>
      </c>
      <c r="AD44" s="46"/>
      <c r="AE44" s="50" t="s">
        <v>83</v>
      </c>
      <c r="AF44" s="1" t="s">
        <v>165</v>
      </c>
      <c r="AG44" s="4" t="s">
        <v>84</v>
      </c>
      <c r="AH44" s="4" t="s">
        <v>160</v>
      </c>
      <c r="AI44" s="4"/>
      <c r="AJ44" s="51"/>
      <c r="AK44" s="52" t="s">
        <v>73</v>
      </c>
      <c r="AL44" s="5"/>
      <c r="AM44" s="5"/>
      <c r="AN44" s="5"/>
      <c r="AO44" s="3"/>
      <c r="AP44" s="46"/>
      <c r="AQ44" s="43" t="s">
        <v>609</v>
      </c>
      <c r="AR44" s="43" t="s">
        <v>610</v>
      </c>
      <c r="AS44" s="53" t="s">
        <v>99</v>
      </c>
      <c r="AT44" s="45" t="s">
        <v>611</v>
      </c>
      <c r="AU44" s="3"/>
      <c r="AV44" s="3"/>
      <c r="AW44" s="3"/>
      <c r="AX44" s="3"/>
      <c r="AY44" s="3"/>
      <c r="AZ44" s="46"/>
    </row>
    <row r="45" spans="1:52" ht="35.25" customHeight="1" x14ac:dyDescent="0.35">
      <c r="A45" s="60">
        <v>43</v>
      </c>
      <c r="B45" s="42">
        <v>42687</v>
      </c>
      <c r="C45" s="1" t="s">
        <v>58</v>
      </c>
      <c r="D45" s="6" t="s">
        <v>59</v>
      </c>
      <c r="E45" s="1" t="s">
        <v>89</v>
      </c>
      <c r="F45" s="44" t="s">
        <v>612</v>
      </c>
      <c r="G45" s="45" t="s">
        <v>151</v>
      </c>
      <c r="H45" s="2" t="s">
        <v>107</v>
      </c>
      <c r="I45" s="3" t="s">
        <v>613</v>
      </c>
      <c r="J45" s="3" t="s">
        <v>614</v>
      </c>
      <c r="K45" s="47" t="s">
        <v>614</v>
      </c>
      <c r="L45" s="48" t="s">
        <v>63</v>
      </c>
      <c r="M45" s="1" t="s">
        <v>615</v>
      </c>
      <c r="N45" s="2" t="s">
        <v>79</v>
      </c>
      <c r="O45" s="1"/>
      <c r="P45" s="2" t="s">
        <v>80</v>
      </c>
      <c r="Q45" s="1" t="s">
        <v>616</v>
      </c>
      <c r="R45" s="1"/>
      <c r="S45" s="1" t="s">
        <v>67</v>
      </c>
      <c r="T45" s="49" t="s">
        <v>67</v>
      </c>
      <c r="U45" s="45" t="s">
        <v>68</v>
      </c>
      <c r="V45" s="3"/>
      <c r="W45" s="3">
        <v>5</v>
      </c>
      <c r="X45" s="3" t="s">
        <v>617</v>
      </c>
      <c r="Y45" s="3" t="s">
        <v>69</v>
      </c>
      <c r="Z45" s="3"/>
      <c r="AA45" s="2" t="s">
        <v>70</v>
      </c>
      <c r="AB45" s="3" t="s">
        <v>147</v>
      </c>
      <c r="AC45" s="3"/>
      <c r="AD45" s="46"/>
      <c r="AE45" s="50" t="s">
        <v>149</v>
      </c>
      <c r="AF45" s="1" t="s">
        <v>152</v>
      </c>
      <c r="AG45" s="4" t="s">
        <v>72</v>
      </c>
      <c r="AH45" s="4"/>
      <c r="AI45" s="4"/>
      <c r="AJ45" s="51"/>
      <c r="AK45" s="52" t="s">
        <v>84</v>
      </c>
      <c r="AL45" s="5" t="s">
        <v>105</v>
      </c>
      <c r="AM45" s="5"/>
      <c r="AN45" s="5" t="s">
        <v>618</v>
      </c>
      <c r="AO45" s="3"/>
      <c r="AP45" s="46"/>
      <c r="AQ45" s="43"/>
      <c r="AR45" s="43" t="s">
        <v>619</v>
      </c>
      <c r="AS45" s="53" t="s">
        <v>74</v>
      </c>
      <c r="AT45" s="45" t="s">
        <v>183</v>
      </c>
      <c r="AU45" s="3" t="s">
        <v>620</v>
      </c>
      <c r="AV45" s="3" t="s">
        <v>621</v>
      </c>
      <c r="AW45" s="3" t="s">
        <v>622</v>
      </c>
      <c r="AX45" s="3"/>
      <c r="AY45" s="3"/>
      <c r="AZ45" s="46"/>
    </row>
    <row r="46" spans="1:52" ht="35.25" customHeight="1" x14ac:dyDescent="0.35">
      <c r="A46" s="60">
        <v>44</v>
      </c>
      <c r="B46" s="42">
        <v>42691</v>
      </c>
      <c r="C46" s="1" t="s">
        <v>58</v>
      </c>
      <c r="D46" s="6" t="s">
        <v>59</v>
      </c>
      <c r="E46" s="1" t="s">
        <v>135</v>
      </c>
      <c r="F46" s="44" t="s">
        <v>136</v>
      </c>
      <c r="G46" s="45" t="s">
        <v>151</v>
      </c>
      <c r="H46" s="2" t="s">
        <v>107</v>
      </c>
      <c r="I46" s="3" t="s">
        <v>623</v>
      </c>
      <c r="J46" s="3" t="s">
        <v>624</v>
      </c>
      <c r="K46" s="47" t="s">
        <v>625</v>
      </c>
      <c r="L46" s="48" t="s">
        <v>63</v>
      </c>
      <c r="M46" s="1" t="s">
        <v>181</v>
      </c>
      <c r="N46" s="2" t="s">
        <v>79</v>
      </c>
      <c r="O46" s="1"/>
      <c r="P46" s="2" t="s">
        <v>80</v>
      </c>
      <c r="Q46" s="1" t="s">
        <v>182</v>
      </c>
      <c r="R46" s="1"/>
      <c r="S46" s="1" t="s">
        <v>67</v>
      </c>
      <c r="T46" s="49" t="s">
        <v>67</v>
      </c>
      <c r="U46" s="45" t="s">
        <v>68</v>
      </c>
      <c r="V46" s="3"/>
      <c r="W46" s="3">
        <v>1</v>
      </c>
      <c r="X46" s="3" t="s">
        <v>626</v>
      </c>
      <c r="Y46" s="3">
        <v>2</v>
      </c>
      <c r="Z46" s="3"/>
      <c r="AA46" s="2" t="s">
        <v>116</v>
      </c>
      <c r="AB46" s="3" t="s">
        <v>147</v>
      </c>
      <c r="AC46" s="3"/>
      <c r="AD46" s="46"/>
      <c r="AE46" s="50" t="s">
        <v>83</v>
      </c>
      <c r="AF46" s="1" t="s">
        <v>152</v>
      </c>
      <c r="AG46" s="4" t="s">
        <v>84</v>
      </c>
      <c r="AH46" s="4" t="s">
        <v>154</v>
      </c>
      <c r="AI46" s="4"/>
      <c r="AJ46" s="51"/>
      <c r="AK46" s="52" t="s">
        <v>73</v>
      </c>
      <c r="AL46" s="5"/>
      <c r="AM46" s="5"/>
      <c r="AN46" s="5"/>
      <c r="AO46" s="3"/>
      <c r="AP46" s="46"/>
      <c r="AQ46" s="43"/>
      <c r="AR46" s="43" t="s">
        <v>627</v>
      </c>
      <c r="AS46" s="53" t="s">
        <v>85</v>
      </c>
      <c r="AT46" s="45" t="s">
        <v>183</v>
      </c>
      <c r="AU46" s="3" t="s">
        <v>628</v>
      </c>
      <c r="AV46" s="3"/>
      <c r="AW46" s="3"/>
      <c r="AX46" s="3"/>
      <c r="AY46" s="3"/>
      <c r="AZ46" s="46"/>
    </row>
    <row r="47" spans="1:52" ht="35.25" customHeight="1" x14ac:dyDescent="0.35">
      <c r="A47" s="60">
        <v>45</v>
      </c>
      <c r="B47" s="42">
        <v>42699</v>
      </c>
      <c r="C47" s="1" t="s">
        <v>127</v>
      </c>
      <c r="D47" s="6" t="s">
        <v>59</v>
      </c>
      <c r="E47" s="1" t="s">
        <v>629</v>
      </c>
      <c r="F47" s="44" t="s">
        <v>630</v>
      </c>
      <c r="G47" s="45" t="s">
        <v>155</v>
      </c>
      <c r="H47" s="2" t="s">
        <v>107</v>
      </c>
      <c r="I47" s="3" t="s">
        <v>631</v>
      </c>
      <c r="J47" s="3" t="s">
        <v>632</v>
      </c>
      <c r="K47" s="47" t="s">
        <v>633</v>
      </c>
      <c r="L47" s="48" t="s">
        <v>63</v>
      </c>
      <c r="M47" s="1" t="s">
        <v>634</v>
      </c>
      <c r="N47" s="2" t="s">
        <v>79</v>
      </c>
      <c r="O47" s="1"/>
      <c r="P47" s="2" t="s">
        <v>80</v>
      </c>
      <c r="Q47" s="1" t="s">
        <v>635</v>
      </c>
      <c r="R47" s="1"/>
      <c r="S47" s="1" t="s">
        <v>67</v>
      </c>
      <c r="T47" s="49" t="s">
        <v>67</v>
      </c>
      <c r="U47" s="45" t="s">
        <v>68</v>
      </c>
      <c r="V47" s="3"/>
      <c r="W47" s="3">
        <v>4</v>
      </c>
      <c r="X47" s="3" t="s">
        <v>175</v>
      </c>
      <c r="Y47" s="3">
        <v>28</v>
      </c>
      <c r="Z47" s="3"/>
      <c r="AA47" s="2" t="s">
        <v>116</v>
      </c>
      <c r="AB47" s="3" t="s">
        <v>147</v>
      </c>
      <c r="AC47" s="3"/>
      <c r="AD47" s="46" t="s">
        <v>636</v>
      </c>
      <c r="AE47" s="50" t="s">
        <v>83</v>
      </c>
      <c r="AF47" s="1" t="s">
        <v>152</v>
      </c>
      <c r="AG47" s="4" t="s">
        <v>84</v>
      </c>
      <c r="AH47" s="4" t="s">
        <v>153</v>
      </c>
      <c r="AI47" s="4"/>
      <c r="AJ47" s="51"/>
      <c r="AK47" s="52" t="s">
        <v>73</v>
      </c>
      <c r="AL47" s="5"/>
      <c r="AM47" s="5"/>
      <c r="AN47" s="5"/>
      <c r="AO47" s="3"/>
      <c r="AP47" s="46" t="s">
        <v>637</v>
      </c>
      <c r="AQ47" s="43"/>
      <c r="AR47" s="43" t="s">
        <v>638</v>
      </c>
      <c r="AS47" s="53" t="s">
        <v>74</v>
      </c>
      <c r="AT47" s="45" t="s">
        <v>183</v>
      </c>
      <c r="AU47" s="3" t="s">
        <v>639</v>
      </c>
      <c r="AV47" s="3" t="s">
        <v>640</v>
      </c>
      <c r="AW47" s="3" t="s">
        <v>641</v>
      </c>
      <c r="AX47" s="3" t="s">
        <v>642</v>
      </c>
      <c r="AY47" s="3"/>
      <c r="AZ47" s="46"/>
    </row>
    <row r="48" spans="1:52" ht="35.25" customHeight="1" x14ac:dyDescent="0.35">
      <c r="A48" s="60">
        <v>46</v>
      </c>
      <c r="B48" s="42">
        <v>42715</v>
      </c>
      <c r="C48" s="1" t="s">
        <v>90</v>
      </c>
      <c r="D48" s="6" t="s">
        <v>91</v>
      </c>
      <c r="E48" s="1" t="s">
        <v>145</v>
      </c>
      <c r="F48" s="44" t="s">
        <v>643</v>
      </c>
      <c r="G48" s="45" t="s">
        <v>644</v>
      </c>
      <c r="H48" s="2" t="s">
        <v>129</v>
      </c>
      <c r="I48" s="3" t="s">
        <v>645</v>
      </c>
      <c r="J48" s="3" t="s">
        <v>646</v>
      </c>
      <c r="K48" s="47" t="s">
        <v>646</v>
      </c>
      <c r="L48" s="48" t="s">
        <v>95</v>
      </c>
      <c r="M48" s="1" t="s">
        <v>647</v>
      </c>
      <c r="N48" s="2" t="s">
        <v>65</v>
      </c>
      <c r="O48" s="1" t="s">
        <v>188</v>
      </c>
      <c r="P48" s="2" t="s">
        <v>66</v>
      </c>
      <c r="Q48" s="1"/>
      <c r="R48" s="1"/>
      <c r="S48" s="1" t="s">
        <v>67</v>
      </c>
      <c r="T48" s="49" t="s">
        <v>67</v>
      </c>
      <c r="U48" s="45">
        <v>29</v>
      </c>
      <c r="V48" s="3" t="s">
        <v>648</v>
      </c>
      <c r="W48" s="3">
        <v>61</v>
      </c>
      <c r="X48" s="3"/>
      <c r="Y48" s="3">
        <v>48</v>
      </c>
      <c r="Z48" s="3" t="s">
        <v>649</v>
      </c>
      <c r="AA48" s="2" t="s">
        <v>97</v>
      </c>
      <c r="AB48" s="3" t="s">
        <v>147</v>
      </c>
      <c r="AC48" s="3"/>
      <c r="AD48" s="46"/>
      <c r="AE48" s="50" t="s">
        <v>83</v>
      </c>
      <c r="AF48" s="1" t="s">
        <v>152</v>
      </c>
      <c r="AG48" s="4" t="s">
        <v>84</v>
      </c>
      <c r="AH48" s="4" t="s">
        <v>137</v>
      </c>
      <c r="AI48" s="4"/>
      <c r="AJ48" s="51" t="s">
        <v>650</v>
      </c>
      <c r="AK48" s="52" t="s">
        <v>73</v>
      </c>
      <c r="AL48" s="5"/>
      <c r="AM48" s="5"/>
      <c r="AN48" s="5"/>
      <c r="AO48" s="3" t="s">
        <v>651</v>
      </c>
      <c r="AP48" s="46" t="s">
        <v>652</v>
      </c>
      <c r="AQ48" s="43" t="s">
        <v>653</v>
      </c>
      <c r="AR48" s="43" t="s">
        <v>654</v>
      </c>
      <c r="AS48" s="53" t="s">
        <v>85</v>
      </c>
      <c r="AT48" s="45" t="s">
        <v>183</v>
      </c>
      <c r="AU48" s="3" t="s">
        <v>655</v>
      </c>
      <c r="AV48" s="3" t="s">
        <v>656</v>
      </c>
      <c r="AW48" s="3" t="s">
        <v>657</v>
      </c>
      <c r="AX48" s="3" t="s">
        <v>658</v>
      </c>
      <c r="AY48" s="3" t="s">
        <v>659</v>
      </c>
      <c r="AZ48" s="46" t="s">
        <v>150</v>
      </c>
    </row>
    <row r="49" spans="1:52" ht="35.25" customHeight="1" x14ac:dyDescent="0.35">
      <c r="A49" s="60">
        <v>47</v>
      </c>
      <c r="B49" s="42" t="s">
        <v>209</v>
      </c>
      <c r="C49" s="1" t="s">
        <v>127</v>
      </c>
      <c r="D49" s="6" t="s">
        <v>59</v>
      </c>
      <c r="E49" s="1" t="s">
        <v>158</v>
      </c>
      <c r="F49" s="44" t="s">
        <v>113</v>
      </c>
      <c r="G49" s="45" t="s">
        <v>126</v>
      </c>
      <c r="H49" s="2" t="s">
        <v>126</v>
      </c>
      <c r="I49" s="3" t="s">
        <v>660</v>
      </c>
      <c r="J49" s="3" t="s">
        <v>661</v>
      </c>
      <c r="K49" s="47" t="s">
        <v>662</v>
      </c>
      <c r="L49" s="48" t="s">
        <v>63</v>
      </c>
      <c r="M49" s="1" t="s">
        <v>64</v>
      </c>
      <c r="N49" s="2" t="s">
        <v>65</v>
      </c>
      <c r="O49" s="1"/>
      <c r="P49" s="2" t="s">
        <v>80</v>
      </c>
      <c r="Q49" s="1" t="s">
        <v>663</v>
      </c>
      <c r="R49" s="1"/>
      <c r="S49" s="1" t="s">
        <v>67</v>
      </c>
      <c r="T49" s="49" t="s">
        <v>67</v>
      </c>
      <c r="U49" s="45" t="s">
        <v>68</v>
      </c>
      <c r="V49" s="3"/>
      <c r="W49" s="3" t="s">
        <v>81</v>
      </c>
      <c r="X49" s="3"/>
      <c r="Y49" s="3">
        <v>4</v>
      </c>
      <c r="Z49" s="3" t="s">
        <v>664</v>
      </c>
      <c r="AA49" s="2" t="s">
        <v>103</v>
      </c>
      <c r="AB49" s="3">
        <v>1</v>
      </c>
      <c r="AC49" s="3" t="s">
        <v>663</v>
      </c>
      <c r="AD49" s="46"/>
      <c r="AE49" s="50" t="s">
        <v>83</v>
      </c>
      <c r="AF49" s="1" t="s">
        <v>165</v>
      </c>
      <c r="AG49" s="4" t="s">
        <v>84</v>
      </c>
      <c r="AH49" s="4" t="s">
        <v>137</v>
      </c>
      <c r="AI49" s="4"/>
      <c r="AJ49" s="51"/>
      <c r="AK49" s="52" t="s">
        <v>73</v>
      </c>
      <c r="AL49" s="5"/>
      <c r="AM49" s="5"/>
      <c r="AN49" s="5"/>
      <c r="AO49" s="3"/>
      <c r="AP49" s="46"/>
      <c r="AQ49" s="43" t="s">
        <v>665</v>
      </c>
      <c r="AR49" s="43" t="s">
        <v>666</v>
      </c>
      <c r="AS49" s="53" t="s">
        <v>85</v>
      </c>
      <c r="AT49" s="45" t="s">
        <v>667</v>
      </c>
      <c r="AU49" s="3"/>
      <c r="AV49" s="3"/>
      <c r="AW49" s="3"/>
      <c r="AX49" s="3"/>
      <c r="AY49" s="3"/>
      <c r="AZ49" s="46"/>
    </row>
    <row r="50" spans="1:52" ht="23.15" customHeight="1" x14ac:dyDescent="0.35"/>
  </sheetData>
  <autoFilter ref="A2:BV49"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3" zoomScale="80" zoomScaleNormal="80" workbookViewId="0">
      <selection activeCell="J323" sqref="J323"/>
    </sheetView>
  </sheetViews>
  <sheetFormatPr defaultColWidth="0" defaultRowHeight="0" customHeight="1" zeroHeight="1" x14ac:dyDescent="0.35"/>
  <cols>
    <col min="1" max="1" width="28.90625" style="77" bestFit="1" customWidth="1"/>
    <col min="2" max="2" width="36.26953125" style="77" customWidth="1"/>
    <col min="3" max="18" width="22.6328125" style="77" customWidth="1"/>
    <col min="19" max="68" width="0" style="77" hidden="1" customWidth="1"/>
    <col min="69" max="16384" width="22.6328125" style="77" hidden="1"/>
  </cols>
  <sheetData>
    <row r="1" spans="1:7" ht="25" customHeight="1" thickBot="1" x14ac:dyDescent="0.4"/>
    <row r="2" spans="1:7" ht="25" customHeight="1" thickBot="1" x14ac:dyDescent="0.4">
      <c r="A2" s="15">
        <v>1</v>
      </c>
      <c r="B2" s="92" t="s">
        <v>699</v>
      </c>
      <c r="C2" s="93"/>
      <c r="D2" s="93"/>
      <c r="E2" s="93"/>
      <c r="F2" s="93"/>
      <c r="G2" s="94"/>
    </row>
    <row r="3" spans="1:7" ht="25" customHeight="1" thickBot="1" x14ac:dyDescent="0.4">
      <c r="A3" s="15" t="s">
        <v>50</v>
      </c>
      <c r="B3" s="95" t="s">
        <v>670</v>
      </c>
      <c r="C3" s="96"/>
      <c r="D3" s="96"/>
      <c r="E3" s="96"/>
      <c r="F3" s="96"/>
      <c r="G3" s="97"/>
    </row>
    <row r="4" spans="1:7" ht="34.5" customHeight="1" thickBot="1" x14ac:dyDescent="0.4">
      <c r="A4" s="16"/>
      <c r="B4" s="21"/>
      <c r="C4" s="10" t="s">
        <v>85</v>
      </c>
      <c r="D4" s="63" t="s">
        <v>74</v>
      </c>
      <c r="E4" s="63" t="s">
        <v>99</v>
      </c>
      <c r="F4" s="24" t="s">
        <v>156</v>
      </c>
      <c r="G4" s="27" t="s">
        <v>668</v>
      </c>
    </row>
    <row r="5" spans="1:7" ht="25" customHeight="1" x14ac:dyDescent="0.35">
      <c r="A5" s="16"/>
      <c r="B5" s="12" t="s">
        <v>62</v>
      </c>
      <c r="C5" s="22">
        <f>COUNTIFS(Data!$AS:$AS,C$4,Data!$H:$H,$B5)</f>
        <v>1</v>
      </c>
      <c r="D5" s="23">
        <f>COUNTIFS(Data!$AS:$AS,D$4,Data!$H:$H,$B5)</f>
        <v>1</v>
      </c>
      <c r="E5" s="23">
        <f>COUNTIFS(Data!$AS:$AS,E$4,Data!$H:$H,$B5)</f>
        <v>0</v>
      </c>
      <c r="F5" s="25">
        <f>COUNTIFS(Data!$AS:$AS,F$4,Data!$H:$H,$B5)</f>
        <v>0</v>
      </c>
      <c r="G5" s="13">
        <f t="shared" ref="G5:G17" si="0">SUM(C5:F5)</f>
        <v>2</v>
      </c>
    </row>
    <row r="6" spans="1:7" ht="25" customHeight="1" x14ac:dyDescent="0.35">
      <c r="A6" s="16"/>
      <c r="B6" s="12" t="s">
        <v>129</v>
      </c>
      <c r="C6" s="20">
        <f>COUNTIFS(Data!$AS:$AS,C$4,Data!$H:$H,$B6)</f>
        <v>1</v>
      </c>
      <c r="D6" s="8">
        <f>COUNTIFS(Data!$AS:$AS,D$4,Data!$H:$H,$B6)</f>
        <v>1</v>
      </c>
      <c r="E6" s="8">
        <f>COUNTIFS(Data!$AS:$AS,E$4,Data!$H:$H,$B6)</f>
        <v>0</v>
      </c>
      <c r="F6" s="26">
        <f>COUNTIFS(Data!$AS:$AS,F$4,Data!$H:$H,$B6)</f>
        <v>0</v>
      </c>
      <c r="G6" s="13">
        <f t="shared" si="0"/>
        <v>2</v>
      </c>
    </row>
    <row r="7" spans="1:7" ht="25" customHeight="1" x14ac:dyDescent="0.35">
      <c r="A7" s="16"/>
      <c r="B7" s="12" t="s">
        <v>107</v>
      </c>
      <c r="C7" s="20">
        <f>COUNTIFS(Data!$AS:$AS,C$4,Data!$H:$H,$B7)</f>
        <v>9</v>
      </c>
      <c r="D7" s="8">
        <f>COUNTIFS(Data!$AS:$AS,D$4,Data!$H:$H,$B7)</f>
        <v>9</v>
      </c>
      <c r="E7" s="8">
        <f>COUNTIFS(Data!$AS:$AS,E$4,Data!$H:$H,$B7)</f>
        <v>2</v>
      </c>
      <c r="F7" s="26">
        <f>COUNTIFS(Data!$AS:$AS,F$4,Data!$H:$H,$B7)</f>
        <v>1</v>
      </c>
      <c r="G7" s="13">
        <f t="shared" si="0"/>
        <v>21</v>
      </c>
    </row>
    <row r="8" spans="1:7" ht="25" customHeight="1" x14ac:dyDescent="0.35">
      <c r="A8" s="16"/>
      <c r="B8" s="12" t="s">
        <v>100</v>
      </c>
      <c r="C8" s="20">
        <f>COUNTIFS(Data!$AS:$AS,C$4,Data!$H:$H,$B8)</f>
        <v>2</v>
      </c>
      <c r="D8" s="8">
        <f>COUNTIFS(Data!$AS:$AS,D$4,Data!$H:$H,$B8)</f>
        <v>4</v>
      </c>
      <c r="E8" s="8">
        <f>COUNTIFS(Data!$AS:$AS,E$4,Data!$H:$H,$B8)</f>
        <v>0</v>
      </c>
      <c r="F8" s="26">
        <f>COUNTIFS(Data!$AS:$AS,F$4,Data!$H:$H,$B8)</f>
        <v>0</v>
      </c>
      <c r="G8" s="13">
        <f t="shared" si="0"/>
        <v>6</v>
      </c>
    </row>
    <row r="9" spans="1:7" ht="25" customHeight="1" x14ac:dyDescent="0.35">
      <c r="A9" s="16"/>
      <c r="B9" s="12" t="s">
        <v>180</v>
      </c>
      <c r="C9" s="20">
        <f>COUNTIFS(Data!$AS:$AS,C$4,Data!$H:$H,$B9)</f>
        <v>0</v>
      </c>
      <c r="D9" s="8">
        <f>COUNTIFS(Data!$AS:$AS,D$4,Data!$H:$H,$B9)</f>
        <v>0</v>
      </c>
      <c r="E9" s="8">
        <f>COUNTIFS(Data!$AS:$AS,E$4,Data!$H:$H,$B9)</f>
        <v>0</v>
      </c>
      <c r="F9" s="26">
        <f>COUNTIFS(Data!$AS:$AS,F$4,Data!$H:$H,$B9)</f>
        <v>0</v>
      </c>
      <c r="G9" s="13">
        <f t="shared" si="0"/>
        <v>0</v>
      </c>
    </row>
    <row r="10" spans="1:7" ht="25" customHeight="1" x14ac:dyDescent="0.35">
      <c r="A10" s="16"/>
      <c r="B10" s="12" t="s">
        <v>78</v>
      </c>
      <c r="C10" s="20">
        <f>COUNTIFS(Data!$AS:$AS,C$4,Data!$H:$H,$B10)</f>
        <v>1</v>
      </c>
      <c r="D10" s="8">
        <f>COUNTIFS(Data!$AS:$AS,D$4,Data!$H:$H,$B10)</f>
        <v>0</v>
      </c>
      <c r="E10" s="8">
        <f>COUNTIFS(Data!$AS:$AS,E$4,Data!$H:$H,$B10)</f>
        <v>1</v>
      </c>
      <c r="F10" s="26">
        <f>COUNTIFS(Data!$AS:$AS,F$4,Data!$H:$H,$B10)</f>
        <v>0</v>
      </c>
      <c r="G10" s="13">
        <f t="shared" si="0"/>
        <v>2</v>
      </c>
    </row>
    <row r="11" spans="1:7" ht="25" customHeight="1" x14ac:dyDescent="0.35">
      <c r="A11" s="16"/>
      <c r="B11" s="12" t="s">
        <v>184</v>
      </c>
      <c r="C11" s="20">
        <f>COUNTIFS(Data!$AS:$AS,C$4,Data!$H:$H,$B11)</f>
        <v>0</v>
      </c>
      <c r="D11" s="8">
        <f>COUNTIFS(Data!$AS:$AS,D$4,Data!$H:$H,$B11)</f>
        <v>0</v>
      </c>
      <c r="E11" s="8">
        <f>COUNTIFS(Data!$AS:$AS,E$4,Data!$H:$H,$B11)</f>
        <v>0</v>
      </c>
      <c r="F11" s="26">
        <f>COUNTIFS(Data!$AS:$AS,F$4,Data!$H:$H,$B11)</f>
        <v>0</v>
      </c>
      <c r="G11" s="13">
        <f t="shared" si="0"/>
        <v>0</v>
      </c>
    </row>
    <row r="12" spans="1:7" ht="25" customHeight="1" x14ac:dyDescent="0.35">
      <c r="A12" s="16"/>
      <c r="B12" s="12" t="s">
        <v>126</v>
      </c>
      <c r="C12" s="20">
        <f>COUNTIFS(Data!$AS:$AS,C$4,Data!$H:$H,$B12)</f>
        <v>3</v>
      </c>
      <c r="D12" s="8">
        <f>COUNTIFS(Data!$AS:$AS,D$4,Data!$H:$H,$B12)</f>
        <v>7</v>
      </c>
      <c r="E12" s="8">
        <f>COUNTIFS(Data!$AS:$AS,E$4,Data!$H:$H,$B12)</f>
        <v>2</v>
      </c>
      <c r="F12" s="26">
        <f>COUNTIFS(Data!$AS:$AS,F$4,Data!$H:$H,$B12)</f>
        <v>0</v>
      </c>
      <c r="G12" s="13">
        <f t="shared" si="0"/>
        <v>12</v>
      </c>
    </row>
    <row r="13" spans="1:7" ht="25" customHeight="1" x14ac:dyDescent="0.35">
      <c r="A13" s="16"/>
      <c r="B13" s="12" t="s">
        <v>202</v>
      </c>
      <c r="C13" s="20">
        <f>COUNTIFS(Data!$AS:$AS,C$4,Data!$H:$H,$B13)</f>
        <v>0</v>
      </c>
      <c r="D13" s="8">
        <f>COUNTIFS(Data!$AS:$AS,D$4,Data!$H:$H,$B13)</f>
        <v>0</v>
      </c>
      <c r="E13" s="8">
        <f>COUNTIFS(Data!$AS:$AS,E$4,Data!$H:$H,$B13)</f>
        <v>0</v>
      </c>
      <c r="F13" s="26">
        <f>COUNTIFS(Data!$AS:$AS,F$4,Data!$H:$H,$B13)</f>
        <v>0</v>
      </c>
      <c r="G13" s="13">
        <f t="shared" si="0"/>
        <v>0</v>
      </c>
    </row>
    <row r="14" spans="1:7" ht="25" customHeight="1" x14ac:dyDescent="0.35">
      <c r="A14" s="16"/>
      <c r="B14" s="12" t="s">
        <v>94</v>
      </c>
      <c r="C14" s="20">
        <f>COUNTIFS(Data!$AS:$AS,C$4,Data!$H:$H,$B14)</f>
        <v>0</v>
      </c>
      <c r="D14" s="8">
        <f>COUNTIFS(Data!$AS:$AS,D$4,Data!$H:$H,$B14)</f>
        <v>0</v>
      </c>
      <c r="E14" s="8">
        <f>COUNTIFS(Data!$AS:$AS,E$4,Data!$H:$H,$B14)</f>
        <v>0</v>
      </c>
      <c r="F14" s="26">
        <f>COUNTIFS(Data!$AS:$AS,F$4,Data!$H:$H,$B14)</f>
        <v>0</v>
      </c>
      <c r="G14" s="13">
        <f t="shared" si="0"/>
        <v>0</v>
      </c>
    </row>
    <row r="15" spans="1:7" ht="25" customHeight="1" x14ac:dyDescent="0.35">
      <c r="A15" s="16"/>
      <c r="B15" s="12" t="s">
        <v>169</v>
      </c>
      <c r="C15" s="20">
        <f>COUNTIFS(Data!$AS:$AS,C$4,Data!$H:$H,$B15)</f>
        <v>0</v>
      </c>
      <c r="D15" s="8">
        <f>COUNTIFS(Data!$AS:$AS,D$4,Data!$H:$H,$B15)</f>
        <v>0</v>
      </c>
      <c r="E15" s="8">
        <f>COUNTIFS(Data!$AS:$AS,E$4,Data!$H:$H,$B15)</f>
        <v>0</v>
      </c>
      <c r="F15" s="26">
        <f>COUNTIFS(Data!$AS:$AS,F$4,Data!$H:$H,$B15)</f>
        <v>0</v>
      </c>
      <c r="G15" s="13">
        <f t="shared" si="0"/>
        <v>0</v>
      </c>
    </row>
    <row r="16" spans="1:7" ht="25" customHeight="1" thickBot="1" x14ac:dyDescent="0.4">
      <c r="A16" s="16"/>
      <c r="B16" s="28" t="s">
        <v>138</v>
      </c>
      <c r="C16" s="29">
        <f>COUNTIFS(Data!$AS:$AS,C$4,Data!$H:$H,$B16)</f>
        <v>0</v>
      </c>
      <c r="D16" s="9">
        <f>COUNTIFS(Data!$AS:$AS,D$4,Data!$H:$H,$B16)</f>
        <v>2</v>
      </c>
      <c r="E16" s="9">
        <f>COUNTIFS(Data!$AS:$AS,E$4,Data!$H:$H,$B16)</f>
        <v>0</v>
      </c>
      <c r="F16" s="30">
        <f>COUNTIFS(Data!$AS:$AS,F$4,Data!$H:$H,$B16)</f>
        <v>0</v>
      </c>
      <c r="G16" s="31">
        <f t="shared" si="0"/>
        <v>2</v>
      </c>
    </row>
    <row r="17" spans="1:7" ht="25" customHeight="1" thickBot="1" x14ac:dyDescent="0.4">
      <c r="A17" s="16"/>
      <c r="B17" s="62" t="s">
        <v>668</v>
      </c>
      <c r="C17" s="61">
        <f>SUM(C5:C16)</f>
        <v>17</v>
      </c>
      <c r="D17" s="61">
        <f>SUM(D5:D16)</f>
        <v>24</v>
      </c>
      <c r="E17" s="61">
        <f>SUM(E5:E16)</f>
        <v>5</v>
      </c>
      <c r="F17" s="61">
        <f>SUM(F5:F16)</f>
        <v>1</v>
      </c>
      <c r="G17" s="32">
        <f t="shared" si="0"/>
        <v>47</v>
      </c>
    </row>
    <row r="18" spans="1:7" ht="39" customHeight="1" thickBot="1" x14ac:dyDescent="0.4">
      <c r="A18" s="16"/>
      <c r="B18" s="98" t="s">
        <v>669</v>
      </c>
      <c r="C18" s="99"/>
      <c r="D18" s="99"/>
      <c r="E18" s="99"/>
      <c r="F18" s="99"/>
      <c r="G18" s="100"/>
    </row>
    <row r="19" spans="1:7" ht="25" customHeight="1" thickBot="1" x14ac:dyDescent="0.4"/>
    <row r="20" spans="1:7" ht="25" customHeight="1" thickBot="1" x14ac:dyDescent="0.4">
      <c r="A20" s="15">
        <v>2</v>
      </c>
      <c r="B20" s="92" t="s">
        <v>699</v>
      </c>
      <c r="C20" s="93"/>
      <c r="D20" s="93"/>
      <c r="E20" s="93"/>
      <c r="F20" s="94"/>
    </row>
    <row r="21" spans="1:7" ht="25" customHeight="1" thickBot="1" x14ac:dyDescent="0.4">
      <c r="A21" s="15" t="s">
        <v>13</v>
      </c>
      <c r="B21" s="95" t="s">
        <v>671</v>
      </c>
      <c r="C21" s="96"/>
      <c r="D21" s="96"/>
      <c r="E21" s="96"/>
      <c r="F21" s="97"/>
    </row>
    <row r="22" spans="1:7" ht="36" customHeight="1" thickBot="1" x14ac:dyDescent="0.4">
      <c r="A22" s="16"/>
      <c r="B22" s="21"/>
      <c r="C22" s="10" t="s">
        <v>63</v>
      </c>
      <c r="D22" s="11" t="s">
        <v>95</v>
      </c>
      <c r="E22" s="37" t="s">
        <v>92</v>
      </c>
      <c r="F22" s="27" t="s">
        <v>668</v>
      </c>
    </row>
    <row r="23" spans="1:7" ht="19.5" customHeight="1" x14ac:dyDescent="0.35">
      <c r="A23" s="16"/>
      <c r="B23" s="12" t="s">
        <v>90</v>
      </c>
      <c r="C23" s="22">
        <f>COUNTIFS(Data!$L:$L,C$22,Data!$C:$C,$B23)</f>
        <v>1</v>
      </c>
      <c r="D23" s="23">
        <f>COUNTIFS(Data!$L:$L,D$22,Data!$C:$C,$B23)</f>
        <v>2</v>
      </c>
      <c r="E23" s="25">
        <f>COUNTIFS(Data!$L:$L,E$22,Data!$C:$C,$B23)</f>
        <v>0</v>
      </c>
      <c r="F23" s="13">
        <f t="shared" ref="F23:F50" si="1">SUM(C23:E23)</f>
        <v>3</v>
      </c>
    </row>
    <row r="24" spans="1:7" ht="19.5" customHeight="1" x14ac:dyDescent="0.35">
      <c r="A24" s="16"/>
      <c r="B24" s="12" t="s">
        <v>108</v>
      </c>
      <c r="C24" s="20">
        <f>COUNTIFS(Data!$L:$L,C$22,Data!$C:$C,$B24)</f>
        <v>0</v>
      </c>
      <c r="D24" s="8">
        <f>COUNTIFS(Data!$L:$L,D$22,Data!$C:$C,$B24)</f>
        <v>0</v>
      </c>
      <c r="E24" s="26">
        <f>COUNTIFS(Data!$L:$L,E$22,Data!$C:$C,$B24)</f>
        <v>0</v>
      </c>
      <c r="F24" s="13">
        <f t="shared" si="1"/>
        <v>0</v>
      </c>
    </row>
    <row r="25" spans="1:7" ht="19.5" customHeight="1" x14ac:dyDescent="0.35">
      <c r="A25" s="16"/>
      <c r="B25" s="12" t="s">
        <v>98</v>
      </c>
      <c r="C25" s="20">
        <f>COUNTIFS(Data!$L:$L,C$22,Data!$C:$C,$B25)</f>
        <v>0</v>
      </c>
      <c r="D25" s="8">
        <f>COUNTIFS(Data!$L:$L,D$22,Data!$C:$C,$B25)</f>
        <v>3</v>
      </c>
      <c r="E25" s="26">
        <f>COUNTIFS(Data!$L:$L,E$22,Data!$C:$C,$B25)</f>
        <v>0</v>
      </c>
      <c r="F25" s="13">
        <f t="shared" si="1"/>
        <v>3</v>
      </c>
    </row>
    <row r="26" spans="1:7" ht="19.5" customHeight="1" x14ac:dyDescent="0.35">
      <c r="A26" s="16"/>
      <c r="B26" s="12" t="s">
        <v>106</v>
      </c>
      <c r="C26" s="20">
        <f>COUNTIFS(Data!$L:$L,C$22,Data!$C:$C,$B26)</f>
        <v>0</v>
      </c>
      <c r="D26" s="8">
        <f>COUNTIFS(Data!$L:$L,D$22,Data!$C:$C,$B26)</f>
        <v>0</v>
      </c>
      <c r="E26" s="26">
        <f>COUNTIFS(Data!$L:$L,E$22,Data!$C:$C,$B26)</f>
        <v>0</v>
      </c>
      <c r="F26" s="13">
        <f t="shared" si="1"/>
        <v>0</v>
      </c>
    </row>
    <row r="27" spans="1:7" ht="19.5" customHeight="1" x14ac:dyDescent="0.35">
      <c r="A27" s="16"/>
      <c r="B27" s="12" t="s">
        <v>75</v>
      </c>
      <c r="C27" s="20">
        <f>COUNTIFS(Data!$L:$L,C$22,Data!$C:$C,$B27)</f>
        <v>0</v>
      </c>
      <c r="D27" s="8">
        <f>COUNTIFS(Data!$L:$L,D$22,Data!$C:$C,$B27)</f>
        <v>0</v>
      </c>
      <c r="E27" s="26">
        <f>COUNTIFS(Data!$L:$L,E$22,Data!$C:$C,$B27)</f>
        <v>0</v>
      </c>
      <c r="F27" s="13">
        <f t="shared" si="1"/>
        <v>0</v>
      </c>
    </row>
    <row r="28" spans="1:7" ht="19.5" customHeight="1" x14ac:dyDescent="0.35">
      <c r="A28" s="16"/>
      <c r="B28" s="12" t="s">
        <v>121</v>
      </c>
      <c r="C28" s="20">
        <f>COUNTIFS(Data!$L:$L,C$22,Data!$C:$C,$B28)</f>
        <v>0</v>
      </c>
      <c r="D28" s="8">
        <f>COUNTIFS(Data!$L:$L,D$22,Data!$C:$C,$B28)</f>
        <v>0</v>
      </c>
      <c r="E28" s="26">
        <f>COUNTIFS(Data!$L:$L,E$22,Data!$C:$C,$B28)</f>
        <v>0</v>
      </c>
      <c r="F28" s="13">
        <f t="shared" si="1"/>
        <v>0</v>
      </c>
    </row>
    <row r="29" spans="1:7" ht="19.5" customHeight="1" x14ac:dyDescent="0.35">
      <c r="A29" s="16"/>
      <c r="B29" s="12" t="s">
        <v>130</v>
      </c>
      <c r="C29" s="20">
        <f>COUNTIFS(Data!$L:$L,C$22,Data!$C:$C,$B29)</f>
        <v>0</v>
      </c>
      <c r="D29" s="8">
        <f>COUNTIFS(Data!$L:$L,D$22,Data!$C:$C,$B29)</f>
        <v>0</v>
      </c>
      <c r="E29" s="26">
        <f>COUNTIFS(Data!$L:$L,E$22,Data!$C:$C,$B29)</f>
        <v>0</v>
      </c>
      <c r="F29" s="13">
        <f t="shared" si="1"/>
        <v>0</v>
      </c>
    </row>
    <row r="30" spans="1:7" ht="19.5" customHeight="1" x14ac:dyDescent="0.35">
      <c r="A30" s="16"/>
      <c r="B30" s="12" t="s">
        <v>134</v>
      </c>
      <c r="C30" s="20">
        <f>COUNTIFS(Data!$L:$L,C$22,Data!$C:$C,$B30)</f>
        <v>0</v>
      </c>
      <c r="D30" s="8">
        <f>COUNTIFS(Data!$L:$L,D$22,Data!$C:$C,$B30)</f>
        <v>0</v>
      </c>
      <c r="E30" s="26">
        <f>COUNTIFS(Data!$L:$L,E$22,Data!$C:$C,$B30)</f>
        <v>0</v>
      </c>
      <c r="F30" s="13">
        <f t="shared" si="1"/>
        <v>0</v>
      </c>
    </row>
    <row r="31" spans="1:7" ht="19.5" customHeight="1" x14ac:dyDescent="0.35">
      <c r="A31" s="16"/>
      <c r="B31" s="12" t="s">
        <v>88</v>
      </c>
      <c r="C31" s="20">
        <f>COUNTIFS(Data!$L:$L,C$22,Data!$C:$C,$B31)</f>
        <v>0</v>
      </c>
      <c r="D31" s="8">
        <f>COUNTIFS(Data!$L:$L,D$22,Data!$C:$C,$B31)</f>
        <v>0</v>
      </c>
      <c r="E31" s="26">
        <f>COUNTIFS(Data!$L:$L,E$22,Data!$C:$C,$B31)</f>
        <v>0</v>
      </c>
      <c r="F31" s="13">
        <f t="shared" si="1"/>
        <v>0</v>
      </c>
    </row>
    <row r="32" spans="1:7" ht="19.5" customHeight="1" x14ac:dyDescent="0.35">
      <c r="A32" s="16"/>
      <c r="B32" s="12" t="s">
        <v>112</v>
      </c>
      <c r="C32" s="20">
        <f>COUNTIFS(Data!$L:$L,C$22,Data!$C:$C,$B32)</f>
        <v>0</v>
      </c>
      <c r="D32" s="8">
        <f>COUNTIFS(Data!$L:$L,D$22,Data!$C:$C,$B32)</f>
        <v>0</v>
      </c>
      <c r="E32" s="26">
        <f>COUNTIFS(Data!$L:$L,E$22,Data!$C:$C,$B32)</f>
        <v>0</v>
      </c>
      <c r="F32" s="13">
        <f t="shared" si="1"/>
        <v>0</v>
      </c>
    </row>
    <row r="33" spans="1:6" ht="19.5" customHeight="1" x14ac:dyDescent="0.35">
      <c r="A33" s="16"/>
      <c r="B33" s="12" t="s">
        <v>191</v>
      </c>
      <c r="C33" s="20">
        <f>COUNTIFS(Data!$L:$L,C$22,Data!$C:$C,$B33)</f>
        <v>0</v>
      </c>
      <c r="D33" s="8">
        <f>COUNTIFS(Data!$L:$L,D$22,Data!$C:$C,$B33)</f>
        <v>0</v>
      </c>
      <c r="E33" s="26">
        <f>COUNTIFS(Data!$L:$L,E$22,Data!$C:$C,$B33)</f>
        <v>0</v>
      </c>
      <c r="F33" s="13">
        <f t="shared" si="1"/>
        <v>0</v>
      </c>
    </row>
    <row r="34" spans="1:6" ht="19.5" customHeight="1" x14ac:dyDescent="0.35">
      <c r="A34" s="16"/>
      <c r="B34" s="12" t="s">
        <v>186</v>
      </c>
      <c r="C34" s="20">
        <f>COUNTIFS(Data!$L:$L,C$22,Data!$C:$C,$B34)</f>
        <v>0</v>
      </c>
      <c r="D34" s="8">
        <f>COUNTIFS(Data!$L:$L,D$22,Data!$C:$C,$B34)</f>
        <v>0</v>
      </c>
      <c r="E34" s="26">
        <f>COUNTIFS(Data!$L:$L,E$22,Data!$C:$C,$B34)</f>
        <v>0</v>
      </c>
      <c r="F34" s="13">
        <f t="shared" si="1"/>
        <v>0</v>
      </c>
    </row>
    <row r="35" spans="1:6" ht="19.5" customHeight="1" x14ac:dyDescent="0.35">
      <c r="A35" s="16"/>
      <c r="B35" s="12" t="s">
        <v>161</v>
      </c>
      <c r="C35" s="20">
        <f>COUNTIFS(Data!$L:$L,C$22,Data!$C:$C,$B35)</f>
        <v>0</v>
      </c>
      <c r="D35" s="8">
        <f>COUNTIFS(Data!$L:$L,D$22,Data!$C:$C,$B35)</f>
        <v>0</v>
      </c>
      <c r="E35" s="26">
        <f>COUNTIFS(Data!$L:$L,E$22,Data!$C:$C,$B35)</f>
        <v>0</v>
      </c>
      <c r="F35" s="13">
        <f t="shared" si="1"/>
        <v>0</v>
      </c>
    </row>
    <row r="36" spans="1:6" ht="19.5" customHeight="1" x14ac:dyDescent="0.35">
      <c r="A36" s="16"/>
      <c r="B36" s="12" t="s">
        <v>192</v>
      </c>
      <c r="C36" s="20">
        <f>COUNTIFS(Data!$L:$L,C$22,Data!$C:$C,$B36)</f>
        <v>0</v>
      </c>
      <c r="D36" s="8">
        <f>COUNTIFS(Data!$L:$L,D$22,Data!$C:$C,$B36)</f>
        <v>0</v>
      </c>
      <c r="E36" s="26">
        <f>COUNTIFS(Data!$L:$L,E$22,Data!$C:$C,$B36)</f>
        <v>0</v>
      </c>
      <c r="F36" s="13">
        <f t="shared" si="1"/>
        <v>0</v>
      </c>
    </row>
    <row r="37" spans="1:6" ht="19.5" customHeight="1" x14ac:dyDescent="0.35">
      <c r="A37" s="16"/>
      <c r="B37" s="12" t="s">
        <v>102</v>
      </c>
      <c r="C37" s="20">
        <f>COUNTIFS(Data!$L:$L,C$22,Data!$C:$C,$B37)</f>
        <v>0</v>
      </c>
      <c r="D37" s="8">
        <f>COUNTIFS(Data!$L:$L,D$22,Data!$C:$C,$B37)</f>
        <v>0</v>
      </c>
      <c r="E37" s="26">
        <f>COUNTIFS(Data!$L:$L,E$22,Data!$C:$C,$B37)</f>
        <v>0</v>
      </c>
      <c r="F37" s="13">
        <f t="shared" si="1"/>
        <v>0</v>
      </c>
    </row>
    <row r="38" spans="1:6" ht="19.5" customHeight="1" x14ac:dyDescent="0.35">
      <c r="A38" s="16"/>
      <c r="B38" s="12" t="s">
        <v>110</v>
      </c>
      <c r="C38" s="20">
        <f>COUNTIFS(Data!$L:$L,C$22,Data!$C:$C,$B38)</f>
        <v>1</v>
      </c>
      <c r="D38" s="8">
        <f>COUNTIFS(Data!$L:$L,D$22,Data!$C:$C,$B38)</f>
        <v>0</v>
      </c>
      <c r="E38" s="26">
        <f>COUNTIFS(Data!$L:$L,E$22,Data!$C:$C,$B38)</f>
        <v>1</v>
      </c>
      <c r="F38" s="13">
        <f t="shared" si="1"/>
        <v>2</v>
      </c>
    </row>
    <row r="39" spans="1:6" ht="19.5" customHeight="1" x14ac:dyDescent="0.35">
      <c r="A39" s="16"/>
      <c r="B39" s="12" t="s">
        <v>58</v>
      </c>
      <c r="C39" s="20">
        <f>COUNTIFS(Data!$L:$L,C$22,Data!$C:$C,$B39)</f>
        <v>20</v>
      </c>
      <c r="D39" s="8">
        <f>COUNTIFS(Data!$L:$L,D$22,Data!$C:$C,$B39)</f>
        <v>3</v>
      </c>
      <c r="E39" s="26">
        <f>COUNTIFS(Data!$L:$L,E$22,Data!$C:$C,$B39)</f>
        <v>2</v>
      </c>
      <c r="F39" s="13">
        <f t="shared" si="1"/>
        <v>25</v>
      </c>
    </row>
    <row r="40" spans="1:6" ht="19.5" customHeight="1" x14ac:dyDescent="0.35">
      <c r="A40" s="16"/>
      <c r="B40" s="12" t="s">
        <v>125</v>
      </c>
      <c r="C40" s="20">
        <f>COUNTIFS(Data!$L:$L,C$22,Data!$C:$C,$B40)</f>
        <v>2</v>
      </c>
      <c r="D40" s="8">
        <f>COUNTIFS(Data!$L:$L,D$22,Data!$C:$C,$B40)</f>
        <v>0</v>
      </c>
      <c r="E40" s="26">
        <f>COUNTIFS(Data!$L:$L,E$22,Data!$C:$C,$B40)</f>
        <v>0</v>
      </c>
      <c r="F40" s="13">
        <f t="shared" si="1"/>
        <v>2</v>
      </c>
    </row>
    <row r="41" spans="1:6" ht="19.5" customHeight="1" x14ac:dyDescent="0.35">
      <c r="A41" s="16"/>
      <c r="B41" s="12" t="s">
        <v>127</v>
      </c>
      <c r="C41" s="20">
        <f>COUNTIFS(Data!$L:$L,C$22,Data!$C:$C,$B41)</f>
        <v>3</v>
      </c>
      <c r="D41" s="8">
        <f>COUNTIFS(Data!$L:$L,D$22,Data!$C:$C,$B41)</f>
        <v>0</v>
      </c>
      <c r="E41" s="26">
        <f>COUNTIFS(Data!$L:$L,E$22,Data!$C:$C,$B41)</f>
        <v>0</v>
      </c>
      <c r="F41" s="13">
        <f t="shared" si="1"/>
        <v>3</v>
      </c>
    </row>
    <row r="42" spans="1:6" ht="19.5" customHeight="1" x14ac:dyDescent="0.35">
      <c r="A42" s="16"/>
      <c r="B42" s="12" t="s">
        <v>109</v>
      </c>
      <c r="C42" s="20">
        <f>COUNTIFS(Data!$L:$L,C$22,Data!$C:$C,$B42)</f>
        <v>0</v>
      </c>
      <c r="D42" s="8">
        <f>COUNTIFS(Data!$L:$L,D$22,Data!$C:$C,$B42)</f>
        <v>0</v>
      </c>
      <c r="E42" s="26">
        <f>COUNTIFS(Data!$L:$L,E$22,Data!$C:$C,$B42)</f>
        <v>1</v>
      </c>
      <c r="F42" s="13">
        <f t="shared" si="1"/>
        <v>1</v>
      </c>
    </row>
    <row r="43" spans="1:6" ht="19.5" customHeight="1" x14ac:dyDescent="0.35">
      <c r="A43" s="16"/>
      <c r="B43" s="12" t="s">
        <v>120</v>
      </c>
      <c r="C43" s="20">
        <f>COUNTIFS(Data!$L:$L,C$22,Data!$C:$C,$B43)</f>
        <v>0</v>
      </c>
      <c r="D43" s="8">
        <f>COUNTIFS(Data!$L:$L,D$22,Data!$C:$C,$B43)</f>
        <v>2</v>
      </c>
      <c r="E43" s="26">
        <f>COUNTIFS(Data!$L:$L,E$22,Data!$C:$C,$B43)</f>
        <v>0</v>
      </c>
      <c r="F43" s="13">
        <f t="shared" si="1"/>
        <v>2</v>
      </c>
    </row>
    <row r="44" spans="1:6" ht="19.5" customHeight="1" x14ac:dyDescent="0.35">
      <c r="A44" s="16"/>
      <c r="B44" s="12" t="s">
        <v>163</v>
      </c>
      <c r="C44" s="20">
        <f>COUNTIFS(Data!$L:$L,C$22,Data!$C:$C,$B44)</f>
        <v>1</v>
      </c>
      <c r="D44" s="8">
        <f>COUNTIFS(Data!$L:$L,D$22,Data!$C:$C,$B44)</f>
        <v>1</v>
      </c>
      <c r="E44" s="26">
        <f>COUNTIFS(Data!$L:$L,E$22,Data!$C:$C,$B44)</f>
        <v>0</v>
      </c>
      <c r="F44" s="13">
        <f t="shared" si="1"/>
        <v>2</v>
      </c>
    </row>
    <row r="45" spans="1:6" ht="19.5" customHeight="1" x14ac:dyDescent="0.35">
      <c r="A45" s="16"/>
      <c r="B45" s="12" t="s">
        <v>143</v>
      </c>
      <c r="C45" s="20">
        <f>COUNTIFS(Data!$L:$L,C$22,Data!$C:$C,$B45)</f>
        <v>4</v>
      </c>
      <c r="D45" s="8">
        <f>COUNTIFS(Data!$L:$L,D$22,Data!$C:$C,$B45)</f>
        <v>0</v>
      </c>
      <c r="E45" s="26">
        <f>COUNTIFS(Data!$L:$L,E$22,Data!$C:$C,$B45)</f>
        <v>0</v>
      </c>
      <c r="F45" s="13">
        <f t="shared" si="1"/>
        <v>4</v>
      </c>
    </row>
    <row r="46" spans="1:6" ht="19.5" customHeight="1" x14ac:dyDescent="0.35">
      <c r="A46" s="16"/>
      <c r="B46" s="12" t="s">
        <v>195</v>
      </c>
      <c r="C46" s="20">
        <f>COUNTIFS(Data!$L:$L,C$22,Data!$C:$C,$B46)</f>
        <v>0</v>
      </c>
      <c r="D46" s="8">
        <f>COUNTIFS(Data!$L:$L,D$22,Data!$C:$C,$B46)</f>
        <v>0</v>
      </c>
      <c r="E46" s="26">
        <f>COUNTIFS(Data!$L:$L,E$22,Data!$C:$C,$B46)</f>
        <v>0</v>
      </c>
      <c r="F46" s="13">
        <f t="shared" si="1"/>
        <v>0</v>
      </c>
    </row>
    <row r="47" spans="1:6" ht="19.5" customHeight="1" x14ac:dyDescent="0.35">
      <c r="A47" s="16"/>
      <c r="B47" s="12" t="s">
        <v>140</v>
      </c>
      <c r="C47" s="20">
        <f>COUNTIFS(Data!$L:$L,C$22,Data!$C:$C,$B47)</f>
        <v>0</v>
      </c>
      <c r="D47" s="8">
        <f>COUNTIFS(Data!$L:$L,D$22,Data!$C:$C,$B47)</f>
        <v>0</v>
      </c>
      <c r="E47" s="26">
        <f>COUNTIFS(Data!$L:$L,E$22,Data!$C:$C,$B47)</f>
        <v>0</v>
      </c>
      <c r="F47" s="13">
        <f t="shared" si="1"/>
        <v>0</v>
      </c>
    </row>
    <row r="48" spans="1:6" ht="19.5" customHeight="1" x14ac:dyDescent="0.35">
      <c r="A48" s="16"/>
      <c r="B48" s="12" t="s">
        <v>697</v>
      </c>
      <c r="C48" s="20">
        <f>COUNTIFS(Data!$L:$L,C$22,Data!$C:$C,$B48)</f>
        <v>0</v>
      </c>
      <c r="D48" s="8">
        <f>COUNTIFS(Data!$L:$L,D$22,Data!$C:$C,$B48)</f>
        <v>0</v>
      </c>
      <c r="E48" s="26">
        <f>COUNTIFS(Data!$L:$L,E$22,Data!$C:$C,$B48)</f>
        <v>0</v>
      </c>
      <c r="F48" s="13">
        <f t="shared" si="1"/>
        <v>0</v>
      </c>
    </row>
    <row r="49" spans="1:6" ht="19.5" customHeight="1" thickBot="1" x14ac:dyDescent="0.4">
      <c r="A49" s="16"/>
      <c r="B49" s="28" t="s">
        <v>698</v>
      </c>
      <c r="C49" s="29">
        <f>COUNTIFS(Data!$L:$L,C$22,Data!$C:$C,$B49)</f>
        <v>0</v>
      </c>
      <c r="D49" s="9">
        <f>COUNTIFS(Data!$L:$L,D$22,Data!$C:$C,$B49)</f>
        <v>0</v>
      </c>
      <c r="E49" s="30">
        <f>COUNTIFS(Data!$L:$L,E$22,Data!$C:$C,$B49)</f>
        <v>0</v>
      </c>
      <c r="F49" s="31">
        <f t="shared" si="1"/>
        <v>0</v>
      </c>
    </row>
    <row r="50" spans="1:6" ht="25" customHeight="1" thickBot="1" x14ac:dyDescent="0.4">
      <c r="A50" s="16"/>
      <c r="B50" s="62" t="s">
        <v>668</v>
      </c>
      <c r="C50" s="61">
        <f>SUM(C23:C49)</f>
        <v>32</v>
      </c>
      <c r="D50" s="61">
        <f>SUM(D23:D49)</f>
        <v>11</v>
      </c>
      <c r="E50" s="61">
        <f>SUM(E23:E49)</f>
        <v>4</v>
      </c>
      <c r="F50" s="32">
        <f t="shared" si="1"/>
        <v>47</v>
      </c>
    </row>
    <row r="51" spans="1:6" ht="34.5" customHeight="1" thickBot="1" x14ac:dyDescent="0.4">
      <c r="A51" s="16"/>
      <c r="B51" s="98" t="s">
        <v>669</v>
      </c>
      <c r="C51" s="99"/>
      <c r="D51" s="99"/>
      <c r="E51" s="99"/>
      <c r="F51" s="100"/>
    </row>
    <row r="52" spans="1:6" ht="25" customHeight="1" thickBot="1" x14ac:dyDescent="0.4"/>
    <row r="53" spans="1:6" ht="25" customHeight="1" thickBot="1" x14ac:dyDescent="0.4">
      <c r="A53" s="15">
        <v>3</v>
      </c>
      <c r="B53" s="92" t="s">
        <v>699</v>
      </c>
      <c r="C53" s="93"/>
      <c r="D53" s="93"/>
      <c r="E53" s="93"/>
      <c r="F53" s="94"/>
    </row>
    <row r="54" spans="1:6" ht="25" customHeight="1" thickBot="1" x14ac:dyDescent="0.4">
      <c r="A54" s="15" t="s">
        <v>13</v>
      </c>
      <c r="B54" s="95" t="s">
        <v>672</v>
      </c>
      <c r="C54" s="96"/>
      <c r="D54" s="96"/>
      <c r="E54" s="96"/>
      <c r="F54" s="97"/>
    </row>
    <row r="55" spans="1:6" ht="25" customHeight="1" thickBot="1" x14ac:dyDescent="0.4">
      <c r="A55" s="16"/>
      <c r="B55" s="21"/>
      <c r="C55" s="10" t="s">
        <v>65</v>
      </c>
      <c r="D55" s="11" t="s">
        <v>79</v>
      </c>
      <c r="E55" s="37" t="s">
        <v>164</v>
      </c>
      <c r="F55" s="27" t="s">
        <v>668</v>
      </c>
    </row>
    <row r="56" spans="1:6" ht="20" customHeight="1" x14ac:dyDescent="0.35">
      <c r="A56" s="16"/>
      <c r="B56" s="12" t="s">
        <v>90</v>
      </c>
      <c r="C56" s="22">
        <f>COUNTIFS(Data!$N:$N,C$55,Data!$C:$C,$B56)</f>
        <v>1</v>
      </c>
      <c r="D56" s="23">
        <f>COUNTIFS(Data!$N:$N,D$55,Data!$C:$C,$B56)</f>
        <v>2</v>
      </c>
      <c r="E56" s="25">
        <f>COUNTIFS(Data!$N:$N,E$55,Data!$C:$C,$B56)</f>
        <v>0</v>
      </c>
      <c r="F56" s="13">
        <f t="shared" ref="F56:F83" si="2">SUM(C56:E56)</f>
        <v>3</v>
      </c>
    </row>
    <row r="57" spans="1:6" ht="20" customHeight="1" x14ac:dyDescent="0.35">
      <c r="A57" s="16"/>
      <c r="B57" s="12" t="s">
        <v>108</v>
      </c>
      <c r="C57" s="20">
        <f>COUNTIFS(Data!$N:$N,C$55,Data!$C:$C,$B57)</f>
        <v>0</v>
      </c>
      <c r="D57" s="8">
        <f>COUNTIFS(Data!$N:$N,D$55,Data!$C:$C,$B57)</f>
        <v>0</v>
      </c>
      <c r="E57" s="26">
        <f>COUNTIFS(Data!$N:$N,E$55,Data!$C:$C,$B57)</f>
        <v>0</v>
      </c>
      <c r="F57" s="13">
        <f t="shared" si="2"/>
        <v>0</v>
      </c>
    </row>
    <row r="58" spans="1:6" ht="20" customHeight="1" x14ac:dyDescent="0.35">
      <c r="A58" s="16"/>
      <c r="B58" s="12" t="s">
        <v>98</v>
      </c>
      <c r="C58" s="20">
        <f>COUNTIFS(Data!$N:$N,C$55,Data!$C:$C,$B58)</f>
        <v>1</v>
      </c>
      <c r="D58" s="8">
        <f>COUNTIFS(Data!$N:$N,D$55,Data!$C:$C,$B58)</f>
        <v>2</v>
      </c>
      <c r="E58" s="26">
        <f>COUNTIFS(Data!$N:$N,E$55,Data!$C:$C,$B58)</f>
        <v>0</v>
      </c>
      <c r="F58" s="13">
        <f t="shared" si="2"/>
        <v>3</v>
      </c>
    </row>
    <row r="59" spans="1:6" ht="20" customHeight="1" x14ac:dyDescent="0.35">
      <c r="A59" s="16"/>
      <c r="B59" s="12" t="s">
        <v>106</v>
      </c>
      <c r="C59" s="20">
        <f>COUNTIFS(Data!$N:$N,C$55,Data!$C:$C,$B59)</f>
        <v>0</v>
      </c>
      <c r="D59" s="8">
        <f>COUNTIFS(Data!$N:$N,D$55,Data!$C:$C,$B59)</f>
        <v>0</v>
      </c>
      <c r="E59" s="26">
        <f>COUNTIFS(Data!$N:$N,E$55,Data!$C:$C,$B59)</f>
        <v>0</v>
      </c>
      <c r="F59" s="13">
        <f t="shared" si="2"/>
        <v>0</v>
      </c>
    </row>
    <row r="60" spans="1:6" ht="20" customHeight="1" x14ac:dyDescent="0.35">
      <c r="A60" s="16"/>
      <c r="B60" s="12" t="s">
        <v>75</v>
      </c>
      <c r="C60" s="20">
        <f>COUNTIFS(Data!$N:$N,C$55,Data!$C:$C,$B60)</f>
        <v>0</v>
      </c>
      <c r="D60" s="8">
        <f>COUNTIFS(Data!$N:$N,D$55,Data!$C:$C,$B60)</f>
        <v>0</v>
      </c>
      <c r="E60" s="26">
        <f>COUNTIFS(Data!$N:$N,E$55,Data!$C:$C,$B60)</f>
        <v>0</v>
      </c>
      <c r="F60" s="13">
        <f t="shared" si="2"/>
        <v>0</v>
      </c>
    </row>
    <row r="61" spans="1:6" ht="20" customHeight="1" x14ac:dyDescent="0.35">
      <c r="A61" s="16"/>
      <c r="B61" s="12" t="s">
        <v>121</v>
      </c>
      <c r="C61" s="20">
        <f>COUNTIFS(Data!$N:$N,C$55,Data!$C:$C,$B61)</f>
        <v>0</v>
      </c>
      <c r="D61" s="8">
        <f>COUNTIFS(Data!$N:$N,D$55,Data!$C:$C,$B61)</f>
        <v>0</v>
      </c>
      <c r="E61" s="26">
        <f>COUNTIFS(Data!$N:$N,E$55,Data!$C:$C,$B61)</f>
        <v>0</v>
      </c>
      <c r="F61" s="13">
        <f t="shared" si="2"/>
        <v>0</v>
      </c>
    </row>
    <row r="62" spans="1:6" ht="20" customHeight="1" x14ac:dyDescent="0.35">
      <c r="A62" s="16"/>
      <c r="B62" s="12" t="s">
        <v>130</v>
      </c>
      <c r="C62" s="20">
        <f>COUNTIFS(Data!$N:$N,C$55,Data!$C:$C,$B62)</f>
        <v>0</v>
      </c>
      <c r="D62" s="8">
        <f>COUNTIFS(Data!$N:$N,D$55,Data!$C:$C,$B62)</f>
        <v>0</v>
      </c>
      <c r="E62" s="26">
        <f>COUNTIFS(Data!$N:$N,E$55,Data!$C:$C,$B62)</f>
        <v>0</v>
      </c>
      <c r="F62" s="13">
        <f t="shared" si="2"/>
        <v>0</v>
      </c>
    </row>
    <row r="63" spans="1:6" ht="20" customHeight="1" x14ac:dyDescent="0.35">
      <c r="A63" s="16"/>
      <c r="B63" s="12" t="s">
        <v>134</v>
      </c>
      <c r="C63" s="20">
        <f>COUNTIFS(Data!$N:$N,C$55,Data!$C:$C,$B63)</f>
        <v>0</v>
      </c>
      <c r="D63" s="8">
        <f>COUNTIFS(Data!$N:$N,D$55,Data!$C:$C,$B63)</f>
        <v>0</v>
      </c>
      <c r="E63" s="26">
        <f>COUNTIFS(Data!$N:$N,E$55,Data!$C:$C,$B63)</f>
        <v>0</v>
      </c>
      <c r="F63" s="13">
        <f t="shared" si="2"/>
        <v>0</v>
      </c>
    </row>
    <row r="64" spans="1:6" ht="20" customHeight="1" x14ac:dyDescent="0.35">
      <c r="A64" s="16"/>
      <c r="B64" s="12" t="s">
        <v>88</v>
      </c>
      <c r="C64" s="20">
        <f>COUNTIFS(Data!$N:$N,C$55,Data!$C:$C,$B64)</f>
        <v>0</v>
      </c>
      <c r="D64" s="8">
        <f>COUNTIFS(Data!$N:$N,D$55,Data!$C:$C,$B64)</f>
        <v>0</v>
      </c>
      <c r="E64" s="26">
        <f>COUNTIFS(Data!$N:$N,E$55,Data!$C:$C,$B64)</f>
        <v>0</v>
      </c>
      <c r="F64" s="13">
        <f t="shared" si="2"/>
        <v>0</v>
      </c>
    </row>
    <row r="65" spans="1:6" ht="20" customHeight="1" x14ac:dyDescent="0.35">
      <c r="A65" s="16"/>
      <c r="B65" s="12" t="s">
        <v>112</v>
      </c>
      <c r="C65" s="20">
        <f>COUNTIFS(Data!$N:$N,C$55,Data!$C:$C,$B65)</f>
        <v>0</v>
      </c>
      <c r="D65" s="8">
        <f>COUNTIFS(Data!$N:$N,D$55,Data!$C:$C,$B65)</f>
        <v>0</v>
      </c>
      <c r="E65" s="26">
        <f>COUNTIFS(Data!$N:$N,E$55,Data!$C:$C,$B65)</f>
        <v>0</v>
      </c>
      <c r="F65" s="13">
        <f t="shared" si="2"/>
        <v>0</v>
      </c>
    </row>
    <row r="66" spans="1:6" ht="20" customHeight="1" x14ac:dyDescent="0.35">
      <c r="A66" s="16"/>
      <c r="B66" s="12" t="s">
        <v>191</v>
      </c>
      <c r="C66" s="20">
        <f>COUNTIFS(Data!$N:$N,C$55,Data!$C:$C,$B66)</f>
        <v>0</v>
      </c>
      <c r="D66" s="8">
        <f>COUNTIFS(Data!$N:$N,D$55,Data!$C:$C,$B66)</f>
        <v>0</v>
      </c>
      <c r="E66" s="26">
        <f>COUNTIFS(Data!$N:$N,E$55,Data!$C:$C,$B66)</f>
        <v>0</v>
      </c>
      <c r="F66" s="13">
        <f t="shared" si="2"/>
        <v>0</v>
      </c>
    </row>
    <row r="67" spans="1:6" ht="20" customHeight="1" x14ac:dyDescent="0.35">
      <c r="A67" s="16"/>
      <c r="B67" s="12" t="s">
        <v>186</v>
      </c>
      <c r="C67" s="20">
        <f>COUNTIFS(Data!$N:$N,C$55,Data!$C:$C,$B67)</f>
        <v>0</v>
      </c>
      <c r="D67" s="8">
        <f>COUNTIFS(Data!$N:$N,D$55,Data!$C:$C,$B67)</f>
        <v>0</v>
      </c>
      <c r="E67" s="26">
        <f>COUNTIFS(Data!$N:$N,E$55,Data!$C:$C,$B67)</f>
        <v>0</v>
      </c>
      <c r="F67" s="13">
        <f t="shared" si="2"/>
        <v>0</v>
      </c>
    </row>
    <row r="68" spans="1:6" ht="20" customHeight="1" x14ac:dyDescent="0.35">
      <c r="A68" s="16"/>
      <c r="B68" s="12" t="s">
        <v>161</v>
      </c>
      <c r="C68" s="20">
        <f>COUNTIFS(Data!$N:$N,C$55,Data!$C:$C,$B68)</f>
        <v>0</v>
      </c>
      <c r="D68" s="8">
        <f>COUNTIFS(Data!$N:$N,D$55,Data!$C:$C,$B68)</f>
        <v>0</v>
      </c>
      <c r="E68" s="26">
        <f>COUNTIFS(Data!$N:$N,E$55,Data!$C:$C,$B68)</f>
        <v>0</v>
      </c>
      <c r="F68" s="13">
        <f t="shared" si="2"/>
        <v>0</v>
      </c>
    </row>
    <row r="69" spans="1:6" ht="20" customHeight="1" x14ac:dyDescent="0.35">
      <c r="A69" s="16"/>
      <c r="B69" s="12" t="s">
        <v>192</v>
      </c>
      <c r="C69" s="20">
        <f>COUNTIFS(Data!$N:$N,C$55,Data!$C:$C,$B69)</f>
        <v>0</v>
      </c>
      <c r="D69" s="8">
        <f>COUNTIFS(Data!$N:$N,D$55,Data!$C:$C,$B69)</f>
        <v>0</v>
      </c>
      <c r="E69" s="26">
        <f>COUNTIFS(Data!$N:$N,E$55,Data!$C:$C,$B69)</f>
        <v>0</v>
      </c>
      <c r="F69" s="13">
        <f t="shared" si="2"/>
        <v>0</v>
      </c>
    </row>
    <row r="70" spans="1:6" ht="20" customHeight="1" x14ac:dyDescent="0.35">
      <c r="A70" s="16"/>
      <c r="B70" s="12" t="s">
        <v>102</v>
      </c>
      <c r="C70" s="20">
        <f>COUNTIFS(Data!$N:$N,C$55,Data!$C:$C,$B70)</f>
        <v>0</v>
      </c>
      <c r="D70" s="8">
        <f>COUNTIFS(Data!$N:$N,D$55,Data!$C:$C,$B70)</f>
        <v>0</v>
      </c>
      <c r="E70" s="26">
        <f>COUNTIFS(Data!$N:$N,E$55,Data!$C:$C,$B70)</f>
        <v>0</v>
      </c>
      <c r="F70" s="13">
        <f t="shared" si="2"/>
        <v>0</v>
      </c>
    </row>
    <row r="71" spans="1:6" ht="20" customHeight="1" x14ac:dyDescent="0.35">
      <c r="A71" s="16"/>
      <c r="B71" s="12" t="s">
        <v>110</v>
      </c>
      <c r="C71" s="20">
        <f>COUNTIFS(Data!$N:$N,C$55,Data!$C:$C,$B71)</f>
        <v>0</v>
      </c>
      <c r="D71" s="8">
        <f>COUNTIFS(Data!$N:$N,D$55,Data!$C:$C,$B71)</f>
        <v>2</v>
      </c>
      <c r="E71" s="26">
        <f>COUNTIFS(Data!$N:$N,E$55,Data!$C:$C,$B71)</f>
        <v>0</v>
      </c>
      <c r="F71" s="13">
        <f t="shared" si="2"/>
        <v>2</v>
      </c>
    </row>
    <row r="72" spans="1:6" ht="20" customHeight="1" x14ac:dyDescent="0.35">
      <c r="A72" s="16"/>
      <c r="B72" s="12" t="s">
        <v>58</v>
      </c>
      <c r="C72" s="20">
        <f>COUNTIFS(Data!$N:$N,C$55,Data!$C:$C,$B72)</f>
        <v>12</v>
      </c>
      <c r="D72" s="8">
        <f>COUNTIFS(Data!$N:$N,D$55,Data!$C:$C,$B72)</f>
        <v>13</v>
      </c>
      <c r="E72" s="26">
        <f>COUNTIFS(Data!$N:$N,E$55,Data!$C:$C,$B72)</f>
        <v>0</v>
      </c>
      <c r="F72" s="13">
        <f t="shared" si="2"/>
        <v>25</v>
      </c>
    </row>
    <row r="73" spans="1:6" ht="20" customHeight="1" x14ac:dyDescent="0.35">
      <c r="A73" s="16"/>
      <c r="B73" s="12" t="s">
        <v>125</v>
      </c>
      <c r="C73" s="20">
        <f>COUNTIFS(Data!$N:$N,C$55,Data!$C:$C,$B73)</f>
        <v>2</v>
      </c>
      <c r="D73" s="8">
        <f>COUNTIFS(Data!$N:$N,D$55,Data!$C:$C,$B73)</f>
        <v>0</v>
      </c>
      <c r="E73" s="26">
        <f>COUNTIFS(Data!$N:$N,E$55,Data!$C:$C,$B73)</f>
        <v>0</v>
      </c>
      <c r="F73" s="13">
        <f t="shared" si="2"/>
        <v>2</v>
      </c>
    </row>
    <row r="74" spans="1:6" ht="20" customHeight="1" x14ac:dyDescent="0.35">
      <c r="A74" s="16"/>
      <c r="B74" s="12" t="s">
        <v>127</v>
      </c>
      <c r="C74" s="20">
        <f>COUNTIFS(Data!$N:$N,C$55,Data!$C:$C,$B74)</f>
        <v>1</v>
      </c>
      <c r="D74" s="8">
        <f>COUNTIFS(Data!$N:$N,D$55,Data!$C:$C,$B74)</f>
        <v>2</v>
      </c>
      <c r="E74" s="26">
        <f>COUNTIFS(Data!$N:$N,E$55,Data!$C:$C,$B74)</f>
        <v>0</v>
      </c>
      <c r="F74" s="13">
        <f t="shared" si="2"/>
        <v>3</v>
      </c>
    </row>
    <row r="75" spans="1:6" ht="20" customHeight="1" x14ac:dyDescent="0.35">
      <c r="A75" s="16"/>
      <c r="B75" s="12" t="s">
        <v>109</v>
      </c>
      <c r="C75" s="20">
        <f>COUNTIFS(Data!$N:$N,C$55,Data!$C:$C,$B75)</f>
        <v>0</v>
      </c>
      <c r="D75" s="8">
        <f>COUNTIFS(Data!$N:$N,D$55,Data!$C:$C,$B75)</f>
        <v>1</v>
      </c>
      <c r="E75" s="26">
        <f>COUNTIFS(Data!$N:$N,E$55,Data!$C:$C,$B75)</f>
        <v>0</v>
      </c>
      <c r="F75" s="13">
        <f t="shared" si="2"/>
        <v>1</v>
      </c>
    </row>
    <row r="76" spans="1:6" ht="20" customHeight="1" x14ac:dyDescent="0.35">
      <c r="A76" s="16"/>
      <c r="B76" s="12" t="s">
        <v>120</v>
      </c>
      <c r="C76" s="20">
        <f>COUNTIFS(Data!$N:$N,C$55,Data!$C:$C,$B76)</f>
        <v>1</v>
      </c>
      <c r="D76" s="8">
        <f>COUNTIFS(Data!$N:$N,D$55,Data!$C:$C,$B76)</f>
        <v>0</v>
      </c>
      <c r="E76" s="26">
        <f>COUNTIFS(Data!$N:$N,E$55,Data!$C:$C,$B76)</f>
        <v>1</v>
      </c>
      <c r="F76" s="13">
        <f t="shared" si="2"/>
        <v>2</v>
      </c>
    </row>
    <row r="77" spans="1:6" ht="20" customHeight="1" x14ac:dyDescent="0.35">
      <c r="A77" s="16"/>
      <c r="B77" s="12" t="s">
        <v>163</v>
      </c>
      <c r="C77" s="20">
        <f>COUNTIFS(Data!$N:$N,C$55,Data!$C:$C,$B77)</f>
        <v>1</v>
      </c>
      <c r="D77" s="8">
        <f>COUNTIFS(Data!$N:$N,D$55,Data!$C:$C,$B77)</f>
        <v>1</v>
      </c>
      <c r="E77" s="26">
        <f>COUNTIFS(Data!$N:$N,E$55,Data!$C:$C,$B77)</f>
        <v>0</v>
      </c>
      <c r="F77" s="13">
        <f t="shared" si="2"/>
        <v>2</v>
      </c>
    </row>
    <row r="78" spans="1:6" ht="20" customHeight="1" x14ac:dyDescent="0.35">
      <c r="A78" s="16"/>
      <c r="B78" s="12" t="s">
        <v>143</v>
      </c>
      <c r="C78" s="20">
        <f>COUNTIFS(Data!$N:$N,C$55,Data!$C:$C,$B78)</f>
        <v>4</v>
      </c>
      <c r="D78" s="8">
        <f>COUNTIFS(Data!$N:$N,D$55,Data!$C:$C,$B78)</f>
        <v>0</v>
      </c>
      <c r="E78" s="26">
        <f>COUNTIFS(Data!$N:$N,E$55,Data!$C:$C,$B78)</f>
        <v>0</v>
      </c>
      <c r="F78" s="13">
        <f t="shared" si="2"/>
        <v>4</v>
      </c>
    </row>
    <row r="79" spans="1:6" ht="20" customHeight="1" x14ac:dyDescent="0.35">
      <c r="A79" s="16"/>
      <c r="B79" s="12" t="s">
        <v>195</v>
      </c>
      <c r="C79" s="20">
        <f>COUNTIFS(Data!$N:$N,C$55,Data!$C:$C,$B79)</f>
        <v>0</v>
      </c>
      <c r="D79" s="8">
        <f>COUNTIFS(Data!$N:$N,D$55,Data!$C:$C,$B79)</f>
        <v>0</v>
      </c>
      <c r="E79" s="26">
        <f>COUNTIFS(Data!$N:$N,E$55,Data!$C:$C,$B79)</f>
        <v>0</v>
      </c>
      <c r="F79" s="13">
        <f t="shared" si="2"/>
        <v>0</v>
      </c>
    </row>
    <row r="80" spans="1:6" ht="20" customHeight="1" x14ac:dyDescent="0.35">
      <c r="A80" s="16"/>
      <c r="B80" s="12" t="s">
        <v>140</v>
      </c>
      <c r="C80" s="20">
        <f>COUNTIFS(Data!$N:$N,C$55,Data!$C:$C,$B80)</f>
        <v>0</v>
      </c>
      <c r="D80" s="8">
        <f>COUNTIFS(Data!$N:$N,D$55,Data!$C:$C,$B80)</f>
        <v>0</v>
      </c>
      <c r="E80" s="26">
        <f>COUNTIFS(Data!$N:$N,E$55,Data!$C:$C,$B80)</f>
        <v>0</v>
      </c>
      <c r="F80" s="13">
        <f t="shared" si="2"/>
        <v>0</v>
      </c>
    </row>
    <row r="81" spans="1:8" ht="20" customHeight="1" x14ac:dyDescent="0.35">
      <c r="A81" s="16"/>
      <c r="B81" s="12" t="s">
        <v>697</v>
      </c>
      <c r="C81" s="20">
        <f>COUNTIFS(Data!$N:$N,C$55,Data!$C:$C,$B81)</f>
        <v>0</v>
      </c>
      <c r="D81" s="8">
        <f>COUNTIFS(Data!$N:$N,D$55,Data!$C:$C,$B81)</f>
        <v>0</v>
      </c>
      <c r="E81" s="26">
        <f>COUNTIFS(Data!$N:$N,E$55,Data!$C:$C,$B81)</f>
        <v>0</v>
      </c>
      <c r="F81" s="13">
        <f t="shared" si="2"/>
        <v>0</v>
      </c>
    </row>
    <row r="82" spans="1:8" ht="20" customHeight="1" thickBot="1" x14ac:dyDescent="0.4">
      <c r="A82" s="16"/>
      <c r="B82" s="28" t="s">
        <v>698</v>
      </c>
      <c r="C82" s="29">
        <f>COUNTIFS(Data!$N:$N,C$55,Data!$C:$C,$B82)</f>
        <v>0</v>
      </c>
      <c r="D82" s="9">
        <f>COUNTIFS(Data!$N:$N,D$55,Data!$C:$C,$B82)</f>
        <v>0</v>
      </c>
      <c r="E82" s="30">
        <f>COUNTIFS(Data!$N:$N,E$55,Data!$C:$C,$B82)</f>
        <v>0</v>
      </c>
      <c r="F82" s="31">
        <f t="shared" si="2"/>
        <v>0</v>
      </c>
    </row>
    <row r="83" spans="1:8" ht="25" customHeight="1" thickBot="1" x14ac:dyDescent="0.4">
      <c r="A83" s="16"/>
      <c r="B83" s="62" t="s">
        <v>668</v>
      </c>
      <c r="C83" s="61">
        <f>SUM(C56:C82)</f>
        <v>23</v>
      </c>
      <c r="D83" s="61">
        <f>SUM(D56:D82)</f>
        <v>23</v>
      </c>
      <c r="E83" s="61">
        <f>SUM(E56:E82)</f>
        <v>1</v>
      </c>
      <c r="F83" s="32">
        <f t="shared" si="2"/>
        <v>47</v>
      </c>
    </row>
    <row r="84" spans="1:8" ht="35.25" customHeight="1" thickBot="1" x14ac:dyDescent="0.4">
      <c r="A84" s="16"/>
      <c r="B84" s="98" t="s">
        <v>669</v>
      </c>
      <c r="C84" s="99"/>
      <c r="D84" s="99"/>
      <c r="E84" s="99"/>
      <c r="F84" s="100"/>
    </row>
    <row r="85" spans="1:8" ht="25" customHeight="1" thickBot="1" x14ac:dyDescent="0.4"/>
    <row r="86" spans="1:8" ht="25" customHeight="1" thickBot="1" x14ac:dyDescent="0.4">
      <c r="A86" s="15">
        <v>4</v>
      </c>
      <c r="B86" s="92" t="s">
        <v>699</v>
      </c>
      <c r="C86" s="93"/>
      <c r="D86" s="93"/>
      <c r="E86" s="93"/>
      <c r="F86" s="93"/>
      <c r="G86" s="93"/>
      <c r="H86" s="94"/>
    </row>
    <row r="87" spans="1:8" ht="25" customHeight="1" thickBot="1" x14ac:dyDescent="0.4">
      <c r="A87" s="15" t="s">
        <v>13</v>
      </c>
      <c r="B87" s="95" t="s">
        <v>673</v>
      </c>
      <c r="C87" s="96"/>
      <c r="D87" s="96"/>
      <c r="E87" s="96"/>
      <c r="F87" s="96"/>
      <c r="G87" s="96"/>
      <c r="H87" s="97"/>
    </row>
    <row r="88" spans="1:8" ht="32.25" customHeight="1" thickBot="1" x14ac:dyDescent="0.4">
      <c r="A88" s="16"/>
      <c r="B88" s="21"/>
      <c r="C88" s="10" t="s">
        <v>66</v>
      </c>
      <c r="D88" s="11" t="s">
        <v>87</v>
      </c>
      <c r="E88" s="11" t="s">
        <v>115</v>
      </c>
      <c r="F88" s="11" t="s">
        <v>172</v>
      </c>
      <c r="G88" s="37" t="s">
        <v>80</v>
      </c>
      <c r="H88" s="27" t="s">
        <v>668</v>
      </c>
    </row>
    <row r="89" spans="1:8" ht="20" customHeight="1" x14ac:dyDescent="0.35">
      <c r="A89" s="16"/>
      <c r="B89" s="12" t="s">
        <v>90</v>
      </c>
      <c r="C89" s="22">
        <f>COUNTIFS(Data!$P:$P,C$88,Data!$C:$C,$B89)</f>
        <v>1</v>
      </c>
      <c r="D89" s="23">
        <f>COUNTIFS(Data!$P:$P,D$88,Data!$C:$C,$B89)</f>
        <v>1</v>
      </c>
      <c r="E89" s="23">
        <f>COUNTIFS(Data!$P:$P,E$88,Data!$C:$C,$B89)</f>
        <v>0</v>
      </c>
      <c r="F89" s="23">
        <f>COUNTIFS(Data!$P:$P,F$88,Data!$C:$C,$B89)</f>
        <v>0</v>
      </c>
      <c r="G89" s="25">
        <f>COUNTIFS(Data!$P:$P,G$88,Data!$C:$C,$B89)</f>
        <v>1</v>
      </c>
      <c r="H89" s="13">
        <f t="shared" ref="H89:H116" si="3">SUM(C89:G89)</f>
        <v>3</v>
      </c>
    </row>
    <row r="90" spans="1:8" ht="20" customHeight="1" x14ac:dyDescent="0.35">
      <c r="A90" s="16"/>
      <c r="B90" s="12" t="s">
        <v>108</v>
      </c>
      <c r="C90" s="20">
        <f>COUNTIFS(Data!$P:$P,C$88,Data!$C:$C,$B90)</f>
        <v>0</v>
      </c>
      <c r="D90" s="8">
        <f>COUNTIFS(Data!$P:$P,D$88,Data!$C:$C,$B90)</f>
        <v>0</v>
      </c>
      <c r="E90" s="8">
        <f>COUNTIFS(Data!$P:$P,E$88,Data!$C:$C,$B90)</f>
        <v>0</v>
      </c>
      <c r="F90" s="8">
        <f>COUNTIFS(Data!$P:$P,F$88,Data!$C:$C,$B90)</f>
        <v>0</v>
      </c>
      <c r="G90" s="26">
        <f>COUNTIFS(Data!$P:$P,G$88,Data!$C:$C,$B90)</f>
        <v>0</v>
      </c>
      <c r="H90" s="13">
        <f t="shared" si="3"/>
        <v>0</v>
      </c>
    </row>
    <row r="91" spans="1:8" ht="20" customHeight="1" x14ac:dyDescent="0.35">
      <c r="A91" s="16"/>
      <c r="B91" s="12" t="s">
        <v>98</v>
      </c>
      <c r="C91" s="20">
        <f>COUNTIFS(Data!$P:$P,C$88,Data!$C:$C,$B91)</f>
        <v>1</v>
      </c>
      <c r="D91" s="8">
        <f>COUNTIFS(Data!$P:$P,D$88,Data!$C:$C,$B91)</f>
        <v>0</v>
      </c>
      <c r="E91" s="8">
        <f>COUNTIFS(Data!$P:$P,E$88,Data!$C:$C,$B91)</f>
        <v>0</v>
      </c>
      <c r="F91" s="8">
        <f>COUNTIFS(Data!$P:$P,F$88,Data!$C:$C,$B91)</f>
        <v>0</v>
      </c>
      <c r="G91" s="26">
        <f>COUNTIFS(Data!$P:$P,G$88,Data!$C:$C,$B91)</f>
        <v>2</v>
      </c>
      <c r="H91" s="13">
        <f t="shared" si="3"/>
        <v>3</v>
      </c>
    </row>
    <row r="92" spans="1:8" ht="20" customHeight="1" x14ac:dyDescent="0.35">
      <c r="A92" s="16"/>
      <c r="B92" s="12" t="s">
        <v>106</v>
      </c>
      <c r="C92" s="20">
        <f>COUNTIFS(Data!$P:$P,C$88,Data!$C:$C,$B92)</f>
        <v>0</v>
      </c>
      <c r="D92" s="8">
        <f>COUNTIFS(Data!$P:$P,D$88,Data!$C:$C,$B92)</f>
        <v>0</v>
      </c>
      <c r="E92" s="8">
        <f>COUNTIFS(Data!$P:$P,E$88,Data!$C:$C,$B92)</f>
        <v>0</v>
      </c>
      <c r="F92" s="8">
        <f>COUNTIFS(Data!$P:$P,F$88,Data!$C:$C,$B92)</f>
        <v>0</v>
      </c>
      <c r="G92" s="26">
        <f>COUNTIFS(Data!$P:$P,G$88,Data!$C:$C,$B92)</f>
        <v>0</v>
      </c>
      <c r="H92" s="13">
        <f t="shared" si="3"/>
        <v>0</v>
      </c>
    </row>
    <row r="93" spans="1:8" ht="20" customHeight="1" x14ac:dyDescent="0.35">
      <c r="A93" s="16"/>
      <c r="B93" s="12" t="s">
        <v>75</v>
      </c>
      <c r="C93" s="20">
        <f>COUNTIFS(Data!$P:$P,C$88,Data!$C:$C,$B93)</f>
        <v>0</v>
      </c>
      <c r="D93" s="8">
        <f>COUNTIFS(Data!$P:$P,D$88,Data!$C:$C,$B93)</f>
        <v>0</v>
      </c>
      <c r="E93" s="8">
        <f>COUNTIFS(Data!$P:$P,E$88,Data!$C:$C,$B93)</f>
        <v>0</v>
      </c>
      <c r="F93" s="8">
        <f>COUNTIFS(Data!$P:$P,F$88,Data!$C:$C,$B93)</f>
        <v>0</v>
      </c>
      <c r="G93" s="26">
        <f>COUNTIFS(Data!$P:$P,G$88,Data!$C:$C,$B93)</f>
        <v>0</v>
      </c>
      <c r="H93" s="13">
        <f t="shared" si="3"/>
        <v>0</v>
      </c>
    </row>
    <row r="94" spans="1:8" ht="20" customHeight="1" x14ac:dyDescent="0.35">
      <c r="A94" s="16"/>
      <c r="B94" s="12" t="s">
        <v>121</v>
      </c>
      <c r="C94" s="20">
        <f>COUNTIFS(Data!$P:$P,C$88,Data!$C:$C,$B94)</f>
        <v>0</v>
      </c>
      <c r="D94" s="8">
        <f>COUNTIFS(Data!$P:$P,D$88,Data!$C:$C,$B94)</f>
        <v>0</v>
      </c>
      <c r="E94" s="8">
        <f>COUNTIFS(Data!$P:$P,E$88,Data!$C:$C,$B94)</f>
        <v>0</v>
      </c>
      <c r="F94" s="8">
        <f>COUNTIFS(Data!$P:$P,F$88,Data!$C:$C,$B94)</f>
        <v>0</v>
      </c>
      <c r="G94" s="26">
        <f>COUNTIFS(Data!$P:$P,G$88,Data!$C:$C,$B94)</f>
        <v>0</v>
      </c>
      <c r="H94" s="13">
        <f t="shared" si="3"/>
        <v>0</v>
      </c>
    </row>
    <row r="95" spans="1:8" ht="20" customHeight="1" x14ac:dyDescent="0.35">
      <c r="A95" s="16"/>
      <c r="B95" s="12" t="s">
        <v>130</v>
      </c>
      <c r="C95" s="20">
        <f>COUNTIFS(Data!$P:$P,C$88,Data!$C:$C,$B95)</f>
        <v>0</v>
      </c>
      <c r="D95" s="8">
        <f>COUNTIFS(Data!$P:$P,D$88,Data!$C:$C,$B95)</f>
        <v>0</v>
      </c>
      <c r="E95" s="8">
        <f>COUNTIFS(Data!$P:$P,E$88,Data!$C:$C,$B95)</f>
        <v>0</v>
      </c>
      <c r="F95" s="8">
        <f>COUNTIFS(Data!$P:$P,F$88,Data!$C:$C,$B95)</f>
        <v>0</v>
      </c>
      <c r="G95" s="26">
        <f>COUNTIFS(Data!$P:$P,G$88,Data!$C:$C,$B95)</f>
        <v>0</v>
      </c>
      <c r="H95" s="13">
        <f t="shared" si="3"/>
        <v>0</v>
      </c>
    </row>
    <row r="96" spans="1:8" ht="20" customHeight="1" x14ac:dyDescent="0.35">
      <c r="A96" s="16"/>
      <c r="B96" s="12" t="s">
        <v>134</v>
      </c>
      <c r="C96" s="20">
        <f>COUNTIFS(Data!$P:$P,C$88,Data!$C:$C,$B96)</f>
        <v>0</v>
      </c>
      <c r="D96" s="8">
        <f>COUNTIFS(Data!$P:$P,D$88,Data!$C:$C,$B96)</f>
        <v>0</v>
      </c>
      <c r="E96" s="8">
        <f>COUNTIFS(Data!$P:$P,E$88,Data!$C:$C,$B96)</f>
        <v>0</v>
      </c>
      <c r="F96" s="8">
        <f>COUNTIFS(Data!$P:$P,F$88,Data!$C:$C,$B96)</f>
        <v>0</v>
      </c>
      <c r="G96" s="26">
        <f>COUNTIFS(Data!$P:$P,G$88,Data!$C:$C,$B96)</f>
        <v>0</v>
      </c>
      <c r="H96" s="13">
        <f t="shared" si="3"/>
        <v>0</v>
      </c>
    </row>
    <row r="97" spans="1:8" ht="20" customHeight="1" x14ac:dyDescent="0.35">
      <c r="A97" s="16"/>
      <c r="B97" s="12" t="s">
        <v>88</v>
      </c>
      <c r="C97" s="20">
        <f>COUNTIFS(Data!$P:$P,C$88,Data!$C:$C,$B97)</f>
        <v>0</v>
      </c>
      <c r="D97" s="8">
        <f>COUNTIFS(Data!$P:$P,D$88,Data!$C:$C,$B97)</f>
        <v>0</v>
      </c>
      <c r="E97" s="8">
        <f>COUNTIFS(Data!$P:$P,E$88,Data!$C:$C,$B97)</f>
        <v>0</v>
      </c>
      <c r="F97" s="8">
        <f>COUNTIFS(Data!$P:$P,F$88,Data!$C:$C,$B97)</f>
        <v>0</v>
      </c>
      <c r="G97" s="26">
        <f>COUNTIFS(Data!$P:$P,G$88,Data!$C:$C,$B97)</f>
        <v>0</v>
      </c>
      <c r="H97" s="13">
        <f t="shared" si="3"/>
        <v>0</v>
      </c>
    </row>
    <row r="98" spans="1:8" ht="20" customHeight="1" x14ac:dyDescent="0.35">
      <c r="A98" s="16"/>
      <c r="B98" s="12" t="s">
        <v>112</v>
      </c>
      <c r="C98" s="20">
        <f>COUNTIFS(Data!$P:$P,C$88,Data!$C:$C,$B98)</f>
        <v>0</v>
      </c>
      <c r="D98" s="8">
        <f>COUNTIFS(Data!$P:$P,D$88,Data!$C:$C,$B98)</f>
        <v>0</v>
      </c>
      <c r="E98" s="8">
        <f>COUNTIFS(Data!$P:$P,E$88,Data!$C:$C,$B98)</f>
        <v>0</v>
      </c>
      <c r="F98" s="8">
        <f>COUNTIFS(Data!$P:$P,F$88,Data!$C:$C,$B98)</f>
        <v>0</v>
      </c>
      <c r="G98" s="26">
        <f>COUNTIFS(Data!$P:$P,G$88,Data!$C:$C,$B98)</f>
        <v>0</v>
      </c>
      <c r="H98" s="13">
        <f t="shared" si="3"/>
        <v>0</v>
      </c>
    </row>
    <row r="99" spans="1:8" ht="20" customHeight="1" x14ac:dyDescent="0.35">
      <c r="A99" s="16"/>
      <c r="B99" s="12" t="s">
        <v>191</v>
      </c>
      <c r="C99" s="20">
        <f>COUNTIFS(Data!$P:$P,C$88,Data!$C:$C,$B99)</f>
        <v>0</v>
      </c>
      <c r="D99" s="8">
        <f>COUNTIFS(Data!$P:$P,D$88,Data!$C:$C,$B99)</f>
        <v>0</v>
      </c>
      <c r="E99" s="8">
        <f>COUNTIFS(Data!$P:$P,E$88,Data!$C:$C,$B99)</f>
        <v>0</v>
      </c>
      <c r="F99" s="8">
        <f>COUNTIFS(Data!$P:$P,F$88,Data!$C:$C,$B99)</f>
        <v>0</v>
      </c>
      <c r="G99" s="26">
        <f>COUNTIFS(Data!$P:$P,G$88,Data!$C:$C,$B99)</f>
        <v>0</v>
      </c>
      <c r="H99" s="13">
        <f t="shared" si="3"/>
        <v>0</v>
      </c>
    </row>
    <row r="100" spans="1:8" ht="20" customHeight="1" x14ac:dyDescent="0.35">
      <c r="A100" s="16"/>
      <c r="B100" s="12" t="s">
        <v>186</v>
      </c>
      <c r="C100" s="20">
        <f>COUNTIFS(Data!$P:$P,C$88,Data!$C:$C,$B100)</f>
        <v>0</v>
      </c>
      <c r="D100" s="8">
        <f>COUNTIFS(Data!$P:$P,D$88,Data!$C:$C,$B100)</f>
        <v>0</v>
      </c>
      <c r="E100" s="8">
        <f>COUNTIFS(Data!$P:$P,E$88,Data!$C:$C,$B100)</f>
        <v>0</v>
      </c>
      <c r="F100" s="8">
        <f>COUNTIFS(Data!$P:$P,F$88,Data!$C:$C,$B100)</f>
        <v>0</v>
      </c>
      <c r="G100" s="26">
        <f>COUNTIFS(Data!$P:$P,G$88,Data!$C:$C,$B100)</f>
        <v>0</v>
      </c>
      <c r="H100" s="13">
        <f t="shared" si="3"/>
        <v>0</v>
      </c>
    </row>
    <row r="101" spans="1:8" ht="20" customHeight="1" x14ac:dyDescent="0.35">
      <c r="A101" s="16"/>
      <c r="B101" s="12" t="s">
        <v>161</v>
      </c>
      <c r="C101" s="20">
        <f>COUNTIFS(Data!$P:$P,C$88,Data!$C:$C,$B101)</f>
        <v>0</v>
      </c>
      <c r="D101" s="8">
        <f>COUNTIFS(Data!$P:$P,D$88,Data!$C:$C,$B101)</f>
        <v>0</v>
      </c>
      <c r="E101" s="8">
        <f>COUNTIFS(Data!$P:$P,E$88,Data!$C:$C,$B101)</f>
        <v>0</v>
      </c>
      <c r="F101" s="8">
        <f>COUNTIFS(Data!$P:$P,F$88,Data!$C:$C,$B101)</f>
        <v>0</v>
      </c>
      <c r="G101" s="26">
        <f>COUNTIFS(Data!$P:$P,G$88,Data!$C:$C,$B101)</f>
        <v>0</v>
      </c>
      <c r="H101" s="13">
        <f t="shared" si="3"/>
        <v>0</v>
      </c>
    </row>
    <row r="102" spans="1:8" ht="20" customHeight="1" x14ac:dyDescent="0.35">
      <c r="A102" s="16"/>
      <c r="B102" s="12" t="s">
        <v>192</v>
      </c>
      <c r="C102" s="20">
        <f>COUNTIFS(Data!$P:$P,C$88,Data!$C:$C,$B102)</f>
        <v>0</v>
      </c>
      <c r="D102" s="8">
        <f>COUNTIFS(Data!$P:$P,D$88,Data!$C:$C,$B102)</f>
        <v>0</v>
      </c>
      <c r="E102" s="8">
        <f>COUNTIFS(Data!$P:$P,E$88,Data!$C:$C,$B102)</f>
        <v>0</v>
      </c>
      <c r="F102" s="8">
        <f>COUNTIFS(Data!$P:$P,F$88,Data!$C:$C,$B102)</f>
        <v>0</v>
      </c>
      <c r="G102" s="26">
        <f>COUNTIFS(Data!$P:$P,G$88,Data!$C:$C,$B102)</f>
        <v>0</v>
      </c>
      <c r="H102" s="13">
        <f t="shared" si="3"/>
        <v>0</v>
      </c>
    </row>
    <row r="103" spans="1:8" ht="20" customHeight="1" x14ac:dyDescent="0.35">
      <c r="A103" s="16"/>
      <c r="B103" s="12" t="s">
        <v>102</v>
      </c>
      <c r="C103" s="20">
        <f>COUNTIFS(Data!$P:$P,C$88,Data!$C:$C,$B103)</f>
        <v>0</v>
      </c>
      <c r="D103" s="8">
        <f>COUNTIFS(Data!$P:$P,D$88,Data!$C:$C,$B103)</f>
        <v>0</v>
      </c>
      <c r="E103" s="8">
        <f>COUNTIFS(Data!$P:$P,E$88,Data!$C:$C,$B103)</f>
        <v>0</v>
      </c>
      <c r="F103" s="8">
        <f>COUNTIFS(Data!$P:$P,F$88,Data!$C:$C,$B103)</f>
        <v>0</v>
      </c>
      <c r="G103" s="26">
        <f>COUNTIFS(Data!$P:$P,G$88,Data!$C:$C,$B103)</f>
        <v>0</v>
      </c>
      <c r="H103" s="13">
        <f t="shared" si="3"/>
        <v>0</v>
      </c>
    </row>
    <row r="104" spans="1:8" ht="20" customHeight="1" x14ac:dyDescent="0.35">
      <c r="A104" s="16"/>
      <c r="B104" s="12" t="s">
        <v>110</v>
      </c>
      <c r="C104" s="20">
        <f>COUNTIFS(Data!$P:$P,C$88,Data!$C:$C,$B104)</f>
        <v>0</v>
      </c>
      <c r="D104" s="8">
        <f>COUNTIFS(Data!$P:$P,D$88,Data!$C:$C,$B104)</f>
        <v>0</v>
      </c>
      <c r="E104" s="8">
        <f>COUNTIFS(Data!$P:$P,E$88,Data!$C:$C,$B104)</f>
        <v>0</v>
      </c>
      <c r="F104" s="8">
        <f>COUNTIFS(Data!$P:$P,F$88,Data!$C:$C,$B104)</f>
        <v>0</v>
      </c>
      <c r="G104" s="26">
        <f>COUNTIFS(Data!$P:$P,G$88,Data!$C:$C,$B104)</f>
        <v>2</v>
      </c>
      <c r="H104" s="13">
        <f t="shared" si="3"/>
        <v>2</v>
      </c>
    </row>
    <row r="105" spans="1:8" ht="20" customHeight="1" x14ac:dyDescent="0.35">
      <c r="A105" s="16"/>
      <c r="B105" s="12" t="s">
        <v>58</v>
      </c>
      <c r="C105" s="20">
        <f>COUNTIFS(Data!$P:$P,C$88,Data!$C:$C,$B105)</f>
        <v>2</v>
      </c>
      <c r="D105" s="8">
        <f>COUNTIFS(Data!$P:$P,D$88,Data!$C:$C,$B105)</f>
        <v>3</v>
      </c>
      <c r="E105" s="8">
        <f>COUNTIFS(Data!$P:$P,E$88,Data!$C:$C,$B105)</f>
        <v>3</v>
      </c>
      <c r="F105" s="8">
        <f>COUNTIFS(Data!$P:$P,F$88,Data!$C:$C,$B105)</f>
        <v>1</v>
      </c>
      <c r="G105" s="26">
        <f>COUNTIFS(Data!$P:$P,G$88,Data!$C:$C,$B105)</f>
        <v>16</v>
      </c>
      <c r="H105" s="13">
        <f t="shared" si="3"/>
        <v>25</v>
      </c>
    </row>
    <row r="106" spans="1:8" ht="20" customHeight="1" x14ac:dyDescent="0.35">
      <c r="A106" s="16"/>
      <c r="B106" s="12" t="s">
        <v>125</v>
      </c>
      <c r="C106" s="20">
        <f>COUNTIFS(Data!$P:$P,C$88,Data!$C:$C,$B106)</f>
        <v>0</v>
      </c>
      <c r="D106" s="8">
        <f>COUNTIFS(Data!$P:$P,D$88,Data!$C:$C,$B106)</f>
        <v>0</v>
      </c>
      <c r="E106" s="8">
        <f>COUNTIFS(Data!$P:$P,E$88,Data!$C:$C,$B106)</f>
        <v>0</v>
      </c>
      <c r="F106" s="8">
        <f>COUNTIFS(Data!$P:$P,F$88,Data!$C:$C,$B106)</f>
        <v>0</v>
      </c>
      <c r="G106" s="26">
        <f>COUNTIFS(Data!$P:$P,G$88,Data!$C:$C,$B106)</f>
        <v>2</v>
      </c>
      <c r="H106" s="13">
        <f t="shared" si="3"/>
        <v>2</v>
      </c>
    </row>
    <row r="107" spans="1:8" ht="20" customHeight="1" x14ac:dyDescent="0.35">
      <c r="A107" s="16"/>
      <c r="B107" s="12" t="s">
        <v>127</v>
      </c>
      <c r="C107" s="20">
        <f>COUNTIFS(Data!$P:$P,C$88,Data!$C:$C,$B107)</f>
        <v>0</v>
      </c>
      <c r="D107" s="8">
        <f>COUNTIFS(Data!$P:$P,D$88,Data!$C:$C,$B107)</f>
        <v>0</v>
      </c>
      <c r="E107" s="8">
        <f>COUNTIFS(Data!$P:$P,E$88,Data!$C:$C,$B107)</f>
        <v>0</v>
      </c>
      <c r="F107" s="8">
        <f>COUNTIFS(Data!$P:$P,F$88,Data!$C:$C,$B107)</f>
        <v>0</v>
      </c>
      <c r="G107" s="26">
        <f>COUNTIFS(Data!$P:$P,G$88,Data!$C:$C,$B107)</f>
        <v>3</v>
      </c>
      <c r="H107" s="13">
        <f t="shared" si="3"/>
        <v>3</v>
      </c>
    </row>
    <row r="108" spans="1:8" ht="20" customHeight="1" x14ac:dyDescent="0.35">
      <c r="A108" s="16"/>
      <c r="B108" s="12" t="s">
        <v>109</v>
      </c>
      <c r="C108" s="20">
        <f>COUNTIFS(Data!$P:$P,C$88,Data!$C:$C,$B108)</f>
        <v>0</v>
      </c>
      <c r="D108" s="8">
        <f>COUNTIFS(Data!$P:$P,D$88,Data!$C:$C,$B108)</f>
        <v>0</v>
      </c>
      <c r="E108" s="8">
        <f>COUNTIFS(Data!$P:$P,E$88,Data!$C:$C,$B108)</f>
        <v>0</v>
      </c>
      <c r="F108" s="8">
        <f>COUNTIFS(Data!$P:$P,F$88,Data!$C:$C,$B108)</f>
        <v>0</v>
      </c>
      <c r="G108" s="26">
        <f>COUNTIFS(Data!$P:$P,G$88,Data!$C:$C,$B108)</f>
        <v>1</v>
      </c>
      <c r="H108" s="13">
        <f t="shared" si="3"/>
        <v>1</v>
      </c>
    </row>
    <row r="109" spans="1:8" ht="20" customHeight="1" x14ac:dyDescent="0.35">
      <c r="A109" s="16"/>
      <c r="B109" s="12" t="s">
        <v>120</v>
      </c>
      <c r="C109" s="20">
        <f>COUNTIFS(Data!$P:$P,C$88,Data!$C:$C,$B109)</f>
        <v>0</v>
      </c>
      <c r="D109" s="8">
        <f>COUNTIFS(Data!$P:$P,D$88,Data!$C:$C,$B109)</f>
        <v>2</v>
      </c>
      <c r="E109" s="8">
        <f>COUNTIFS(Data!$P:$P,E$88,Data!$C:$C,$B109)</f>
        <v>0</v>
      </c>
      <c r="F109" s="8">
        <f>COUNTIFS(Data!$P:$P,F$88,Data!$C:$C,$B109)</f>
        <v>0</v>
      </c>
      <c r="G109" s="26">
        <f>COUNTIFS(Data!$P:$P,G$88,Data!$C:$C,$B109)</f>
        <v>0</v>
      </c>
      <c r="H109" s="13">
        <f t="shared" si="3"/>
        <v>2</v>
      </c>
    </row>
    <row r="110" spans="1:8" ht="20" customHeight="1" x14ac:dyDescent="0.35">
      <c r="A110" s="16"/>
      <c r="B110" s="12" t="s">
        <v>163</v>
      </c>
      <c r="C110" s="20">
        <f>COUNTIFS(Data!$P:$P,C$88,Data!$C:$C,$B110)</f>
        <v>1</v>
      </c>
      <c r="D110" s="8">
        <f>COUNTIFS(Data!$P:$P,D$88,Data!$C:$C,$B110)</f>
        <v>0</v>
      </c>
      <c r="E110" s="8">
        <f>COUNTIFS(Data!$P:$P,E$88,Data!$C:$C,$B110)</f>
        <v>0</v>
      </c>
      <c r="F110" s="8">
        <f>COUNTIFS(Data!$P:$P,F$88,Data!$C:$C,$B110)</f>
        <v>0</v>
      </c>
      <c r="G110" s="26">
        <f>COUNTIFS(Data!$P:$P,G$88,Data!$C:$C,$B110)</f>
        <v>1</v>
      </c>
      <c r="H110" s="13">
        <f t="shared" si="3"/>
        <v>2</v>
      </c>
    </row>
    <row r="111" spans="1:8" ht="20" customHeight="1" x14ac:dyDescent="0.35">
      <c r="A111" s="16"/>
      <c r="B111" s="12" t="s">
        <v>143</v>
      </c>
      <c r="C111" s="20">
        <f>COUNTIFS(Data!$P:$P,C$88,Data!$C:$C,$B111)</f>
        <v>1</v>
      </c>
      <c r="D111" s="8">
        <f>COUNTIFS(Data!$P:$P,D$88,Data!$C:$C,$B111)</f>
        <v>0</v>
      </c>
      <c r="E111" s="8">
        <f>COUNTIFS(Data!$P:$P,E$88,Data!$C:$C,$B111)</f>
        <v>0</v>
      </c>
      <c r="F111" s="8">
        <f>COUNTIFS(Data!$P:$P,F$88,Data!$C:$C,$B111)</f>
        <v>0</v>
      </c>
      <c r="G111" s="26">
        <f>COUNTIFS(Data!$P:$P,G$88,Data!$C:$C,$B111)</f>
        <v>3</v>
      </c>
      <c r="H111" s="13">
        <f t="shared" si="3"/>
        <v>4</v>
      </c>
    </row>
    <row r="112" spans="1:8" ht="20" customHeight="1" x14ac:dyDescent="0.35">
      <c r="A112" s="16"/>
      <c r="B112" s="12" t="s">
        <v>195</v>
      </c>
      <c r="C112" s="20">
        <f>COUNTIFS(Data!$P:$P,C$88,Data!$C:$C,$B112)</f>
        <v>0</v>
      </c>
      <c r="D112" s="8">
        <f>COUNTIFS(Data!$P:$P,D$88,Data!$C:$C,$B112)</f>
        <v>0</v>
      </c>
      <c r="E112" s="8">
        <f>COUNTIFS(Data!$P:$P,E$88,Data!$C:$C,$B112)</f>
        <v>0</v>
      </c>
      <c r="F112" s="8">
        <f>COUNTIFS(Data!$P:$P,F$88,Data!$C:$C,$B112)</f>
        <v>0</v>
      </c>
      <c r="G112" s="26">
        <f>COUNTIFS(Data!$P:$P,G$88,Data!$C:$C,$B112)</f>
        <v>0</v>
      </c>
      <c r="H112" s="13">
        <f t="shared" si="3"/>
        <v>0</v>
      </c>
    </row>
    <row r="113" spans="1:8" ht="20" customHeight="1" x14ac:dyDescent="0.35">
      <c r="A113" s="16"/>
      <c r="B113" s="12" t="s">
        <v>140</v>
      </c>
      <c r="C113" s="20">
        <f>COUNTIFS(Data!$P:$P,C$88,Data!$C:$C,$B113)</f>
        <v>0</v>
      </c>
      <c r="D113" s="8">
        <f>COUNTIFS(Data!$P:$P,D$88,Data!$C:$C,$B113)</f>
        <v>0</v>
      </c>
      <c r="E113" s="8">
        <f>COUNTIFS(Data!$P:$P,E$88,Data!$C:$C,$B113)</f>
        <v>0</v>
      </c>
      <c r="F113" s="8">
        <f>COUNTIFS(Data!$P:$P,F$88,Data!$C:$C,$B113)</f>
        <v>0</v>
      </c>
      <c r="G113" s="26">
        <f>COUNTIFS(Data!$P:$P,G$88,Data!$C:$C,$B113)</f>
        <v>0</v>
      </c>
      <c r="H113" s="13">
        <f t="shared" si="3"/>
        <v>0</v>
      </c>
    </row>
    <row r="114" spans="1:8" ht="20" customHeight="1" x14ac:dyDescent="0.35">
      <c r="A114" s="16"/>
      <c r="B114" s="12" t="s">
        <v>697</v>
      </c>
      <c r="C114" s="20">
        <f>COUNTIFS(Data!$P:$P,C$88,Data!$C:$C,$B114)</f>
        <v>0</v>
      </c>
      <c r="D114" s="8">
        <f>COUNTIFS(Data!$P:$P,D$88,Data!$C:$C,$B114)</f>
        <v>0</v>
      </c>
      <c r="E114" s="8">
        <f>COUNTIFS(Data!$P:$P,E$88,Data!$C:$C,$B114)</f>
        <v>0</v>
      </c>
      <c r="F114" s="8">
        <f>COUNTIFS(Data!$P:$P,F$88,Data!$C:$C,$B114)</f>
        <v>0</v>
      </c>
      <c r="G114" s="26">
        <f>COUNTIFS(Data!$P:$P,G$88,Data!$C:$C,$B114)</f>
        <v>0</v>
      </c>
      <c r="H114" s="13">
        <f t="shared" si="3"/>
        <v>0</v>
      </c>
    </row>
    <row r="115" spans="1:8" ht="20" customHeight="1" thickBot="1" x14ac:dyDescent="0.4">
      <c r="A115" s="16"/>
      <c r="B115" s="28" t="s">
        <v>698</v>
      </c>
      <c r="C115" s="29">
        <f>COUNTIFS(Data!$P:$P,C$88,Data!$C:$C,$B115)</f>
        <v>0</v>
      </c>
      <c r="D115" s="9">
        <f>COUNTIFS(Data!$P:$P,D$88,Data!$C:$C,$B115)</f>
        <v>0</v>
      </c>
      <c r="E115" s="9">
        <f>COUNTIFS(Data!$P:$P,E$88,Data!$C:$C,$B115)</f>
        <v>0</v>
      </c>
      <c r="F115" s="9">
        <f>COUNTIFS(Data!$P:$P,F$88,Data!$C:$C,$B115)</f>
        <v>0</v>
      </c>
      <c r="G115" s="30">
        <f>COUNTIFS(Data!$P:$P,G$88,Data!$C:$C,$B115)</f>
        <v>0</v>
      </c>
      <c r="H115" s="31">
        <f t="shared" si="3"/>
        <v>0</v>
      </c>
    </row>
    <row r="116" spans="1:8" ht="25" customHeight="1" thickBot="1" x14ac:dyDescent="0.4">
      <c r="A116" s="16"/>
      <c r="B116" s="62" t="s">
        <v>668</v>
      </c>
      <c r="C116" s="61">
        <f>SUM(C89:C115)</f>
        <v>6</v>
      </c>
      <c r="D116" s="61">
        <f>SUM(D89:D115)</f>
        <v>6</v>
      </c>
      <c r="E116" s="61">
        <f>SUM(E89:E115)</f>
        <v>3</v>
      </c>
      <c r="F116" s="61">
        <f>SUM(F89:F115)</f>
        <v>1</v>
      </c>
      <c r="G116" s="61">
        <f>SUM(G89:G115)</f>
        <v>31</v>
      </c>
      <c r="H116" s="32">
        <f t="shared" si="3"/>
        <v>47</v>
      </c>
    </row>
    <row r="117" spans="1:8" ht="37.5" customHeight="1" thickBot="1" x14ac:dyDescent="0.4">
      <c r="A117" s="16"/>
      <c r="B117" s="98" t="s">
        <v>669</v>
      </c>
      <c r="C117" s="99"/>
      <c r="D117" s="99"/>
      <c r="E117" s="99"/>
      <c r="F117" s="99"/>
      <c r="G117" s="99"/>
      <c r="H117" s="100"/>
    </row>
    <row r="118" spans="1:8" ht="25" customHeight="1" thickBot="1" x14ac:dyDescent="0.4"/>
    <row r="119" spans="1:8" ht="25" customHeight="1" thickBot="1" x14ac:dyDescent="0.4">
      <c r="A119" s="15">
        <v>5</v>
      </c>
      <c r="B119" s="92" t="s">
        <v>699</v>
      </c>
      <c r="C119" s="93"/>
      <c r="D119" s="93"/>
      <c r="E119" s="93"/>
      <c r="F119" s="93"/>
      <c r="G119" s="94"/>
    </row>
    <row r="120" spans="1:8" ht="25" customHeight="1" thickBot="1" x14ac:dyDescent="0.4">
      <c r="A120" s="15" t="s">
        <v>13</v>
      </c>
      <c r="B120" s="95" t="s">
        <v>674</v>
      </c>
      <c r="C120" s="96"/>
      <c r="D120" s="96"/>
      <c r="E120" s="96"/>
      <c r="F120" s="96"/>
      <c r="G120" s="97"/>
    </row>
    <row r="121" spans="1:8" ht="25" customHeight="1" thickBot="1" x14ac:dyDescent="0.4">
      <c r="A121" s="16"/>
      <c r="B121" s="21"/>
      <c r="C121" s="33" t="s">
        <v>67</v>
      </c>
      <c r="D121" s="34" t="s">
        <v>117</v>
      </c>
      <c r="E121" s="34" t="s">
        <v>128</v>
      </c>
      <c r="F121" s="35" t="s">
        <v>197</v>
      </c>
      <c r="G121" s="27" t="s">
        <v>668</v>
      </c>
    </row>
    <row r="122" spans="1:8" ht="19" customHeight="1" x14ac:dyDescent="0.35">
      <c r="A122" s="16"/>
      <c r="B122" s="12" t="s">
        <v>90</v>
      </c>
      <c r="C122" s="22">
        <f>COUNTIFS(Data!$T:$T,C$121,Data!$C:$C,$B122)</f>
        <v>3</v>
      </c>
      <c r="D122" s="23">
        <f>COUNTIFS(Data!$T:$T,D$121,Data!$C:$C,$B122)</f>
        <v>0</v>
      </c>
      <c r="E122" s="23">
        <f>COUNTIFS(Data!$T:$T,E$121,Data!$C:$C,$B122)</f>
        <v>0</v>
      </c>
      <c r="F122" s="25">
        <f>COUNTIFS(Data!$T:$T,F$121,Data!$C:$C,$B122)</f>
        <v>0</v>
      </c>
      <c r="G122" s="13">
        <f t="shared" ref="G122:G149" si="4">SUM(C122:F122)</f>
        <v>3</v>
      </c>
    </row>
    <row r="123" spans="1:8" ht="19" customHeight="1" x14ac:dyDescent="0.35">
      <c r="A123" s="16"/>
      <c r="B123" s="12" t="s">
        <v>108</v>
      </c>
      <c r="C123" s="20">
        <f>COUNTIFS(Data!$T:$T,C$121,Data!$C:$C,$B123)</f>
        <v>0</v>
      </c>
      <c r="D123" s="8">
        <f>COUNTIFS(Data!$T:$T,D$121,Data!$C:$C,$B123)</f>
        <v>0</v>
      </c>
      <c r="E123" s="8">
        <f>COUNTIFS(Data!$T:$T,E$121,Data!$C:$C,$B123)</f>
        <v>0</v>
      </c>
      <c r="F123" s="26">
        <f>COUNTIFS(Data!$T:$T,F$121,Data!$C:$C,$B123)</f>
        <v>0</v>
      </c>
      <c r="G123" s="13">
        <f t="shared" si="4"/>
        <v>0</v>
      </c>
    </row>
    <row r="124" spans="1:8" ht="19" customHeight="1" x14ac:dyDescent="0.35">
      <c r="A124" s="16"/>
      <c r="B124" s="12" t="s">
        <v>98</v>
      </c>
      <c r="C124" s="20">
        <f>COUNTIFS(Data!$T:$T,C$121,Data!$C:$C,$B124)</f>
        <v>3</v>
      </c>
      <c r="D124" s="8">
        <f>COUNTIFS(Data!$T:$T,D$121,Data!$C:$C,$B124)</f>
        <v>0</v>
      </c>
      <c r="E124" s="8">
        <f>COUNTIFS(Data!$T:$T,E$121,Data!$C:$C,$B124)</f>
        <v>0</v>
      </c>
      <c r="F124" s="26">
        <f>COUNTIFS(Data!$T:$T,F$121,Data!$C:$C,$B124)</f>
        <v>0</v>
      </c>
      <c r="G124" s="13">
        <f t="shared" si="4"/>
        <v>3</v>
      </c>
    </row>
    <row r="125" spans="1:8" ht="19" customHeight="1" x14ac:dyDescent="0.35">
      <c r="A125" s="16"/>
      <c r="B125" s="12" t="s">
        <v>106</v>
      </c>
      <c r="C125" s="20">
        <f>COUNTIFS(Data!$T:$T,C$121,Data!$C:$C,$B125)</f>
        <v>0</v>
      </c>
      <c r="D125" s="8">
        <f>COUNTIFS(Data!$T:$T,D$121,Data!$C:$C,$B125)</f>
        <v>0</v>
      </c>
      <c r="E125" s="8">
        <f>COUNTIFS(Data!$T:$T,E$121,Data!$C:$C,$B125)</f>
        <v>0</v>
      </c>
      <c r="F125" s="26">
        <f>COUNTIFS(Data!$T:$T,F$121,Data!$C:$C,$B125)</f>
        <v>0</v>
      </c>
      <c r="G125" s="13">
        <f t="shared" si="4"/>
        <v>0</v>
      </c>
    </row>
    <row r="126" spans="1:8" ht="19" customHeight="1" x14ac:dyDescent="0.35">
      <c r="A126" s="16"/>
      <c r="B126" s="12" t="s">
        <v>75</v>
      </c>
      <c r="C126" s="20">
        <f>COUNTIFS(Data!$T:$T,C$121,Data!$C:$C,$B126)</f>
        <v>0</v>
      </c>
      <c r="D126" s="8">
        <f>COUNTIFS(Data!$T:$T,D$121,Data!$C:$C,$B126)</f>
        <v>0</v>
      </c>
      <c r="E126" s="8">
        <f>COUNTIFS(Data!$T:$T,E$121,Data!$C:$C,$B126)</f>
        <v>0</v>
      </c>
      <c r="F126" s="26">
        <f>COUNTIFS(Data!$T:$T,F$121,Data!$C:$C,$B126)</f>
        <v>0</v>
      </c>
      <c r="G126" s="13">
        <f t="shared" si="4"/>
        <v>0</v>
      </c>
    </row>
    <row r="127" spans="1:8" ht="19" customHeight="1" x14ac:dyDescent="0.35">
      <c r="A127" s="16"/>
      <c r="B127" s="12" t="s">
        <v>121</v>
      </c>
      <c r="C127" s="20">
        <f>COUNTIFS(Data!$T:$T,C$121,Data!$C:$C,$B127)</f>
        <v>0</v>
      </c>
      <c r="D127" s="8">
        <f>COUNTIFS(Data!$T:$T,D$121,Data!$C:$C,$B127)</f>
        <v>0</v>
      </c>
      <c r="E127" s="8">
        <f>COUNTIFS(Data!$T:$T,E$121,Data!$C:$C,$B127)</f>
        <v>0</v>
      </c>
      <c r="F127" s="26">
        <f>COUNTIFS(Data!$T:$T,F$121,Data!$C:$C,$B127)</f>
        <v>0</v>
      </c>
      <c r="G127" s="13">
        <f t="shared" si="4"/>
        <v>0</v>
      </c>
    </row>
    <row r="128" spans="1:8" ht="19" customHeight="1" x14ac:dyDescent="0.35">
      <c r="A128" s="16"/>
      <c r="B128" s="12" t="s">
        <v>130</v>
      </c>
      <c r="C128" s="20">
        <f>COUNTIFS(Data!$T:$T,C$121,Data!$C:$C,$B128)</f>
        <v>0</v>
      </c>
      <c r="D128" s="8">
        <f>COUNTIFS(Data!$T:$T,D$121,Data!$C:$C,$B128)</f>
        <v>0</v>
      </c>
      <c r="E128" s="8">
        <f>COUNTIFS(Data!$T:$T,E$121,Data!$C:$C,$B128)</f>
        <v>0</v>
      </c>
      <c r="F128" s="26">
        <f>COUNTIFS(Data!$T:$T,F$121,Data!$C:$C,$B128)</f>
        <v>0</v>
      </c>
      <c r="G128" s="13">
        <f t="shared" si="4"/>
        <v>0</v>
      </c>
    </row>
    <row r="129" spans="1:7" ht="19" customHeight="1" x14ac:dyDescent="0.35">
      <c r="A129" s="16"/>
      <c r="B129" s="12" t="s">
        <v>134</v>
      </c>
      <c r="C129" s="20">
        <f>COUNTIFS(Data!$T:$T,C$121,Data!$C:$C,$B129)</f>
        <v>0</v>
      </c>
      <c r="D129" s="8">
        <f>COUNTIFS(Data!$T:$T,D$121,Data!$C:$C,$B129)</f>
        <v>0</v>
      </c>
      <c r="E129" s="8">
        <f>COUNTIFS(Data!$T:$T,E$121,Data!$C:$C,$B129)</f>
        <v>0</v>
      </c>
      <c r="F129" s="26">
        <f>COUNTIFS(Data!$T:$T,F$121,Data!$C:$C,$B129)</f>
        <v>0</v>
      </c>
      <c r="G129" s="13">
        <f t="shared" si="4"/>
        <v>0</v>
      </c>
    </row>
    <row r="130" spans="1:7" ht="19" customHeight="1" x14ac:dyDescent="0.35">
      <c r="A130" s="16"/>
      <c r="B130" s="12" t="s">
        <v>88</v>
      </c>
      <c r="C130" s="20">
        <f>COUNTIFS(Data!$T:$T,C$121,Data!$C:$C,$B130)</f>
        <v>0</v>
      </c>
      <c r="D130" s="8">
        <f>COUNTIFS(Data!$T:$T,D$121,Data!$C:$C,$B130)</f>
        <v>0</v>
      </c>
      <c r="E130" s="8">
        <f>COUNTIFS(Data!$T:$T,E$121,Data!$C:$C,$B130)</f>
        <v>0</v>
      </c>
      <c r="F130" s="26">
        <f>COUNTIFS(Data!$T:$T,F$121,Data!$C:$C,$B130)</f>
        <v>0</v>
      </c>
      <c r="G130" s="13">
        <f t="shared" si="4"/>
        <v>0</v>
      </c>
    </row>
    <row r="131" spans="1:7" ht="19" customHeight="1" x14ac:dyDescent="0.35">
      <c r="A131" s="16"/>
      <c r="B131" s="12" t="s">
        <v>112</v>
      </c>
      <c r="C131" s="20">
        <f>COUNTIFS(Data!$T:$T,C$121,Data!$C:$C,$B131)</f>
        <v>0</v>
      </c>
      <c r="D131" s="8">
        <f>COUNTIFS(Data!$T:$T,D$121,Data!$C:$C,$B131)</f>
        <v>0</v>
      </c>
      <c r="E131" s="8">
        <f>COUNTIFS(Data!$T:$T,E$121,Data!$C:$C,$B131)</f>
        <v>0</v>
      </c>
      <c r="F131" s="26">
        <f>COUNTIFS(Data!$T:$T,F$121,Data!$C:$C,$B131)</f>
        <v>0</v>
      </c>
      <c r="G131" s="13">
        <f t="shared" si="4"/>
        <v>0</v>
      </c>
    </row>
    <row r="132" spans="1:7" ht="19" customHeight="1" x14ac:dyDescent="0.35">
      <c r="A132" s="16"/>
      <c r="B132" s="12" t="s">
        <v>191</v>
      </c>
      <c r="C132" s="20">
        <f>COUNTIFS(Data!$T:$T,C$121,Data!$C:$C,$B132)</f>
        <v>0</v>
      </c>
      <c r="D132" s="8">
        <f>COUNTIFS(Data!$T:$T,D$121,Data!$C:$C,$B132)</f>
        <v>0</v>
      </c>
      <c r="E132" s="8">
        <f>COUNTIFS(Data!$T:$T,E$121,Data!$C:$C,$B132)</f>
        <v>0</v>
      </c>
      <c r="F132" s="26">
        <f>COUNTIFS(Data!$T:$T,F$121,Data!$C:$C,$B132)</f>
        <v>0</v>
      </c>
      <c r="G132" s="13">
        <f t="shared" si="4"/>
        <v>0</v>
      </c>
    </row>
    <row r="133" spans="1:7" ht="19" customHeight="1" x14ac:dyDescent="0.35">
      <c r="A133" s="16"/>
      <c r="B133" s="12" t="s">
        <v>186</v>
      </c>
      <c r="C133" s="20">
        <f>COUNTIFS(Data!$T:$T,C$121,Data!$C:$C,$B133)</f>
        <v>0</v>
      </c>
      <c r="D133" s="8">
        <f>COUNTIFS(Data!$T:$T,D$121,Data!$C:$C,$B133)</f>
        <v>0</v>
      </c>
      <c r="E133" s="8">
        <f>COUNTIFS(Data!$T:$T,E$121,Data!$C:$C,$B133)</f>
        <v>0</v>
      </c>
      <c r="F133" s="26">
        <f>COUNTIFS(Data!$T:$T,F$121,Data!$C:$C,$B133)</f>
        <v>0</v>
      </c>
      <c r="G133" s="13">
        <f t="shared" si="4"/>
        <v>0</v>
      </c>
    </row>
    <row r="134" spans="1:7" ht="19" customHeight="1" x14ac:dyDescent="0.35">
      <c r="A134" s="16"/>
      <c r="B134" s="12" t="s">
        <v>161</v>
      </c>
      <c r="C134" s="20">
        <f>COUNTIFS(Data!$T:$T,C$121,Data!$C:$C,$B134)</f>
        <v>0</v>
      </c>
      <c r="D134" s="8">
        <f>COUNTIFS(Data!$T:$T,D$121,Data!$C:$C,$B134)</f>
        <v>0</v>
      </c>
      <c r="E134" s="8">
        <f>COUNTIFS(Data!$T:$T,E$121,Data!$C:$C,$B134)</f>
        <v>0</v>
      </c>
      <c r="F134" s="26">
        <f>COUNTIFS(Data!$T:$T,F$121,Data!$C:$C,$B134)</f>
        <v>0</v>
      </c>
      <c r="G134" s="13">
        <f t="shared" si="4"/>
        <v>0</v>
      </c>
    </row>
    <row r="135" spans="1:7" ht="19" customHeight="1" x14ac:dyDescent="0.35">
      <c r="A135" s="16"/>
      <c r="B135" s="12" t="s">
        <v>192</v>
      </c>
      <c r="C135" s="20">
        <f>COUNTIFS(Data!$T:$T,C$121,Data!$C:$C,$B135)</f>
        <v>0</v>
      </c>
      <c r="D135" s="8">
        <f>COUNTIFS(Data!$T:$T,D$121,Data!$C:$C,$B135)</f>
        <v>0</v>
      </c>
      <c r="E135" s="8">
        <f>COUNTIFS(Data!$T:$T,E$121,Data!$C:$C,$B135)</f>
        <v>0</v>
      </c>
      <c r="F135" s="26">
        <f>COUNTIFS(Data!$T:$T,F$121,Data!$C:$C,$B135)</f>
        <v>0</v>
      </c>
      <c r="G135" s="13">
        <f t="shared" si="4"/>
        <v>0</v>
      </c>
    </row>
    <row r="136" spans="1:7" ht="19" customHeight="1" x14ac:dyDescent="0.35">
      <c r="A136" s="16"/>
      <c r="B136" s="12" t="s">
        <v>102</v>
      </c>
      <c r="C136" s="20">
        <f>COUNTIFS(Data!$T:$T,C$121,Data!$C:$C,$B136)</f>
        <v>0</v>
      </c>
      <c r="D136" s="8">
        <f>COUNTIFS(Data!$T:$T,D$121,Data!$C:$C,$B136)</f>
        <v>0</v>
      </c>
      <c r="E136" s="8">
        <f>COUNTIFS(Data!$T:$T,E$121,Data!$C:$C,$B136)</f>
        <v>0</v>
      </c>
      <c r="F136" s="26">
        <f>COUNTIFS(Data!$T:$T,F$121,Data!$C:$C,$B136)</f>
        <v>0</v>
      </c>
      <c r="G136" s="13">
        <f t="shared" si="4"/>
        <v>0</v>
      </c>
    </row>
    <row r="137" spans="1:7" ht="19" customHeight="1" x14ac:dyDescent="0.35">
      <c r="A137" s="16"/>
      <c r="B137" s="12" t="s">
        <v>110</v>
      </c>
      <c r="C137" s="20">
        <f>COUNTIFS(Data!$T:$T,C$121,Data!$C:$C,$B137)</f>
        <v>2</v>
      </c>
      <c r="D137" s="8">
        <f>COUNTIFS(Data!$T:$T,D$121,Data!$C:$C,$B137)</f>
        <v>0</v>
      </c>
      <c r="E137" s="8">
        <f>COUNTIFS(Data!$T:$T,E$121,Data!$C:$C,$B137)</f>
        <v>0</v>
      </c>
      <c r="F137" s="26">
        <f>COUNTIFS(Data!$T:$T,F$121,Data!$C:$C,$B137)</f>
        <v>0</v>
      </c>
      <c r="G137" s="13">
        <f t="shared" si="4"/>
        <v>2</v>
      </c>
    </row>
    <row r="138" spans="1:7" ht="19" customHeight="1" x14ac:dyDescent="0.35">
      <c r="A138" s="16"/>
      <c r="B138" s="12" t="s">
        <v>58</v>
      </c>
      <c r="C138" s="20">
        <f>COUNTIFS(Data!$T:$T,C$121,Data!$C:$C,$B138)</f>
        <v>25</v>
      </c>
      <c r="D138" s="8">
        <f>COUNTIFS(Data!$T:$T,D$121,Data!$C:$C,$B138)</f>
        <v>0</v>
      </c>
      <c r="E138" s="8">
        <f>COUNTIFS(Data!$T:$T,E$121,Data!$C:$C,$B138)</f>
        <v>0</v>
      </c>
      <c r="F138" s="26">
        <f>COUNTIFS(Data!$T:$T,F$121,Data!$C:$C,$B138)</f>
        <v>0</v>
      </c>
      <c r="G138" s="13">
        <f t="shared" si="4"/>
        <v>25</v>
      </c>
    </row>
    <row r="139" spans="1:7" ht="19" customHeight="1" x14ac:dyDescent="0.35">
      <c r="A139" s="16"/>
      <c r="B139" s="12" t="s">
        <v>125</v>
      </c>
      <c r="C139" s="20">
        <f>COUNTIFS(Data!$T:$T,C$121,Data!$C:$C,$B139)</f>
        <v>2</v>
      </c>
      <c r="D139" s="8">
        <f>COUNTIFS(Data!$T:$T,D$121,Data!$C:$C,$B139)</f>
        <v>0</v>
      </c>
      <c r="E139" s="8">
        <f>COUNTIFS(Data!$T:$T,E$121,Data!$C:$C,$B139)</f>
        <v>0</v>
      </c>
      <c r="F139" s="26">
        <f>COUNTIFS(Data!$T:$T,F$121,Data!$C:$C,$B139)</f>
        <v>0</v>
      </c>
      <c r="G139" s="13">
        <f t="shared" si="4"/>
        <v>2</v>
      </c>
    </row>
    <row r="140" spans="1:7" ht="19" customHeight="1" x14ac:dyDescent="0.35">
      <c r="A140" s="16"/>
      <c r="B140" s="12" t="s">
        <v>127</v>
      </c>
      <c r="C140" s="20">
        <f>COUNTIFS(Data!$T:$T,C$121,Data!$C:$C,$B140)</f>
        <v>3</v>
      </c>
      <c r="D140" s="8">
        <f>COUNTIFS(Data!$T:$T,D$121,Data!$C:$C,$B140)</f>
        <v>0</v>
      </c>
      <c r="E140" s="8">
        <f>COUNTIFS(Data!$T:$T,E$121,Data!$C:$C,$B140)</f>
        <v>0</v>
      </c>
      <c r="F140" s="26">
        <f>COUNTIFS(Data!$T:$T,F$121,Data!$C:$C,$B140)</f>
        <v>0</v>
      </c>
      <c r="G140" s="13">
        <f t="shared" si="4"/>
        <v>3</v>
      </c>
    </row>
    <row r="141" spans="1:7" ht="19" customHeight="1" x14ac:dyDescent="0.35">
      <c r="A141" s="16"/>
      <c r="B141" s="12" t="s">
        <v>109</v>
      </c>
      <c r="C141" s="20">
        <f>COUNTIFS(Data!$T:$T,C$121,Data!$C:$C,$B141)</f>
        <v>1</v>
      </c>
      <c r="D141" s="8">
        <f>COUNTIFS(Data!$T:$T,D$121,Data!$C:$C,$B141)</f>
        <v>0</v>
      </c>
      <c r="E141" s="8">
        <f>COUNTIFS(Data!$T:$T,E$121,Data!$C:$C,$B141)</f>
        <v>0</v>
      </c>
      <c r="F141" s="26">
        <f>COUNTIFS(Data!$T:$T,F$121,Data!$C:$C,$B141)</f>
        <v>0</v>
      </c>
      <c r="G141" s="13">
        <f t="shared" si="4"/>
        <v>1</v>
      </c>
    </row>
    <row r="142" spans="1:7" ht="19" customHeight="1" x14ac:dyDescent="0.35">
      <c r="A142" s="16"/>
      <c r="B142" s="12" t="s">
        <v>120</v>
      </c>
      <c r="C142" s="20">
        <f>COUNTIFS(Data!$T:$T,C$121,Data!$C:$C,$B142)</f>
        <v>2</v>
      </c>
      <c r="D142" s="8">
        <f>COUNTIFS(Data!$T:$T,D$121,Data!$C:$C,$B142)</f>
        <v>0</v>
      </c>
      <c r="E142" s="8">
        <f>COUNTIFS(Data!$T:$T,E$121,Data!$C:$C,$B142)</f>
        <v>0</v>
      </c>
      <c r="F142" s="26">
        <f>COUNTIFS(Data!$T:$T,F$121,Data!$C:$C,$B142)</f>
        <v>0</v>
      </c>
      <c r="G142" s="13">
        <f t="shared" si="4"/>
        <v>2</v>
      </c>
    </row>
    <row r="143" spans="1:7" ht="19" customHeight="1" x14ac:dyDescent="0.35">
      <c r="A143" s="16"/>
      <c r="B143" s="12" t="s">
        <v>163</v>
      </c>
      <c r="C143" s="20">
        <f>COUNTIFS(Data!$T:$T,C$121,Data!$C:$C,$B143)</f>
        <v>2</v>
      </c>
      <c r="D143" s="8">
        <f>COUNTIFS(Data!$T:$T,D$121,Data!$C:$C,$B143)</f>
        <v>0</v>
      </c>
      <c r="E143" s="8">
        <f>COUNTIFS(Data!$T:$T,E$121,Data!$C:$C,$B143)</f>
        <v>0</v>
      </c>
      <c r="F143" s="26">
        <f>COUNTIFS(Data!$T:$T,F$121,Data!$C:$C,$B143)</f>
        <v>0</v>
      </c>
      <c r="G143" s="13">
        <f t="shared" si="4"/>
        <v>2</v>
      </c>
    </row>
    <row r="144" spans="1:7" ht="19" customHeight="1" x14ac:dyDescent="0.35">
      <c r="A144" s="16"/>
      <c r="B144" s="12" t="s">
        <v>143</v>
      </c>
      <c r="C144" s="20">
        <f>COUNTIFS(Data!$T:$T,C$121,Data!$C:$C,$B144)</f>
        <v>2</v>
      </c>
      <c r="D144" s="8">
        <f>COUNTIFS(Data!$T:$T,D$121,Data!$C:$C,$B144)</f>
        <v>2</v>
      </c>
      <c r="E144" s="8">
        <f>COUNTIFS(Data!$T:$T,E$121,Data!$C:$C,$B144)</f>
        <v>0</v>
      </c>
      <c r="F144" s="26">
        <f>COUNTIFS(Data!$T:$T,F$121,Data!$C:$C,$B144)</f>
        <v>0</v>
      </c>
      <c r="G144" s="13">
        <f t="shared" si="4"/>
        <v>4</v>
      </c>
    </row>
    <row r="145" spans="1:11" ht="19" customHeight="1" x14ac:dyDescent="0.35">
      <c r="A145" s="16"/>
      <c r="B145" s="12" t="s">
        <v>195</v>
      </c>
      <c r="C145" s="20">
        <f>COUNTIFS(Data!$T:$T,C$121,Data!$C:$C,$B145)</f>
        <v>0</v>
      </c>
      <c r="D145" s="8">
        <f>COUNTIFS(Data!$T:$T,D$121,Data!$C:$C,$B145)</f>
        <v>0</v>
      </c>
      <c r="E145" s="8">
        <f>COUNTIFS(Data!$T:$T,E$121,Data!$C:$C,$B145)</f>
        <v>0</v>
      </c>
      <c r="F145" s="26">
        <f>COUNTIFS(Data!$T:$T,F$121,Data!$C:$C,$B145)</f>
        <v>0</v>
      </c>
      <c r="G145" s="13">
        <f t="shared" si="4"/>
        <v>0</v>
      </c>
    </row>
    <row r="146" spans="1:11" ht="19" customHeight="1" x14ac:dyDescent="0.35">
      <c r="A146" s="16"/>
      <c r="B146" s="12" t="s">
        <v>140</v>
      </c>
      <c r="C146" s="20">
        <f>COUNTIFS(Data!$T:$T,C$121,Data!$C:$C,$B146)</f>
        <v>0</v>
      </c>
      <c r="D146" s="8">
        <f>COUNTIFS(Data!$T:$T,D$121,Data!$C:$C,$B146)</f>
        <v>0</v>
      </c>
      <c r="E146" s="8">
        <f>COUNTIFS(Data!$T:$T,E$121,Data!$C:$C,$B146)</f>
        <v>0</v>
      </c>
      <c r="F146" s="26">
        <f>COUNTIFS(Data!$T:$T,F$121,Data!$C:$C,$B146)</f>
        <v>0</v>
      </c>
      <c r="G146" s="13">
        <f t="shared" si="4"/>
        <v>0</v>
      </c>
    </row>
    <row r="147" spans="1:11" ht="19" customHeight="1" x14ac:dyDescent="0.35">
      <c r="A147" s="16"/>
      <c r="B147" s="12" t="s">
        <v>697</v>
      </c>
      <c r="C147" s="20">
        <f>COUNTIFS(Data!$T:$T,C$121,Data!$C:$C,$B147)</f>
        <v>0</v>
      </c>
      <c r="D147" s="8">
        <f>COUNTIFS(Data!$T:$T,D$121,Data!$C:$C,$B147)</f>
        <v>0</v>
      </c>
      <c r="E147" s="8">
        <f>COUNTIFS(Data!$T:$T,E$121,Data!$C:$C,$B147)</f>
        <v>0</v>
      </c>
      <c r="F147" s="26">
        <f>COUNTIFS(Data!$T:$T,F$121,Data!$C:$C,$B147)</f>
        <v>0</v>
      </c>
      <c r="G147" s="13">
        <f t="shared" si="4"/>
        <v>0</v>
      </c>
    </row>
    <row r="148" spans="1:11" ht="19" customHeight="1" thickBot="1" x14ac:dyDescent="0.4">
      <c r="A148" s="16"/>
      <c r="B148" s="28" t="s">
        <v>698</v>
      </c>
      <c r="C148" s="29">
        <f>COUNTIFS(Data!$T:$T,C$121,Data!$C:$C,$B148)</f>
        <v>0</v>
      </c>
      <c r="D148" s="9">
        <f>COUNTIFS(Data!$T:$T,D$121,Data!$C:$C,$B148)</f>
        <v>0</v>
      </c>
      <c r="E148" s="9">
        <f>COUNTIFS(Data!$T:$T,E$121,Data!$C:$C,$B148)</f>
        <v>0</v>
      </c>
      <c r="F148" s="30">
        <f>COUNTIFS(Data!$T:$T,F$121,Data!$C:$C,$B148)</f>
        <v>0</v>
      </c>
      <c r="G148" s="31">
        <f t="shared" si="4"/>
        <v>0</v>
      </c>
    </row>
    <row r="149" spans="1:11" ht="25" customHeight="1" thickBot="1" x14ac:dyDescent="0.4">
      <c r="A149" s="16"/>
      <c r="B149" s="62" t="s">
        <v>668</v>
      </c>
      <c r="C149" s="61">
        <f>SUM(C122:C148)</f>
        <v>45</v>
      </c>
      <c r="D149" s="61">
        <f>SUM(D122:D148)</f>
        <v>2</v>
      </c>
      <c r="E149" s="61">
        <f>SUM(E122:E148)</f>
        <v>0</v>
      </c>
      <c r="F149" s="61">
        <f>SUM(F122:F148)</f>
        <v>0</v>
      </c>
      <c r="G149" s="32">
        <f t="shared" si="4"/>
        <v>47</v>
      </c>
    </row>
    <row r="150" spans="1:11" ht="34.5" customHeight="1" thickBot="1" x14ac:dyDescent="0.4">
      <c r="A150" s="16"/>
      <c r="B150" s="98" t="s">
        <v>669</v>
      </c>
      <c r="C150" s="99"/>
      <c r="D150" s="99"/>
      <c r="E150" s="99"/>
      <c r="F150" s="99"/>
      <c r="G150" s="100"/>
    </row>
    <row r="151" spans="1:11" ht="25" customHeight="1" thickBot="1" x14ac:dyDescent="0.4"/>
    <row r="152" spans="1:11" ht="25" customHeight="1" thickBot="1" x14ac:dyDescent="0.4">
      <c r="A152" s="15">
        <v>6</v>
      </c>
      <c r="B152" s="92" t="s">
        <v>699</v>
      </c>
      <c r="C152" s="93"/>
      <c r="D152" s="93"/>
      <c r="E152" s="93"/>
      <c r="F152" s="93"/>
      <c r="G152" s="93"/>
      <c r="H152" s="93"/>
      <c r="I152" s="93"/>
      <c r="J152" s="93"/>
      <c r="K152" s="94"/>
    </row>
    <row r="153" spans="1:11" ht="25" customHeight="1" thickBot="1" x14ac:dyDescent="0.4">
      <c r="A153" s="15" t="s">
        <v>13</v>
      </c>
      <c r="B153" s="95" t="s">
        <v>675</v>
      </c>
      <c r="C153" s="96"/>
      <c r="D153" s="96"/>
      <c r="E153" s="96"/>
      <c r="F153" s="96"/>
      <c r="G153" s="96"/>
      <c r="H153" s="96"/>
      <c r="I153" s="96"/>
      <c r="J153" s="96"/>
      <c r="K153" s="97"/>
    </row>
    <row r="154" spans="1:11" ht="39" customHeight="1" thickBot="1" x14ac:dyDescent="0.4">
      <c r="A154" s="16"/>
      <c r="B154" s="21"/>
      <c r="C154" s="10" t="s">
        <v>97</v>
      </c>
      <c r="D154" s="11" t="s">
        <v>93</v>
      </c>
      <c r="E154" s="11" t="s">
        <v>101</v>
      </c>
      <c r="F154" s="11" t="s">
        <v>124</v>
      </c>
      <c r="G154" s="11" t="s">
        <v>116</v>
      </c>
      <c r="H154" s="11" t="s">
        <v>70</v>
      </c>
      <c r="I154" s="11" t="s">
        <v>103</v>
      </c>
      <c r="J154" s="37" t="s">
        <v>82</v>
      </c>
      <c r="K154" s="27" t="s">
        <v>668</v>
      </c>
    </row>
    <row r="155" spans="1:11" ht="19" customHeight="1" x14ac:dyDescent="0.35">
      <c r="A155" s="16"/>
      <c r="B155" s="12" t="s">
        <v>90</v>
      </c>
      <c r="C155" s="22">
        <f>COUNTIFS(Data!$AA:$AA,C$154,Data!$C:$C,$B155)</f>
        <v>1</v>
      </c>
      <c r="D155" s="23">
        <f>COUNTIFS(Data!$AA:$AA,D$154,Data!$C:$C,$B155)</f>
        <v>1</v>
      </c>
      <c r="E155" s="23">
        <f>COUNTIFS(Data!$AA:$AA,E$154,Data!$C:$C,$B155)</f>
        <v>0</v>
      </c>
      <c r="F155" s="23">
        <f>COUNTIFS(Data!$AA:$AA,F$154,Data!$C:$C,$B155)</f>
        <v>0</v>
      </c>
      <c r="G155" s="23">
        <f>COUNTIFS(Data!$AA:$AA,G$154,Data!$C:$C,$B155)</f>
        <v>0</v>
      </c>
      <c r="H155" s="23">
        <f>COUNTIFS(Data!$AA:$AA,H$154,Data!$C:$C,$B155)</f>
        <v>1</v>
      </c>
      <c r="I155" s="23">
        <f>COUNTIFS(Data!$AA:$AA,I$154,Data!$C:$C,$B155)</f>
        <v>0</v>
      </c>
      <c r="J155" s="25">
        <f>COUNTIFS(Data!$AA:$AA,J$154,Data!$C:$C,$B155)</f>
        <v>0</v>
      </c>
      <c r="K155" s="13">
        <f t="shared" ref="K155:K182" si="5">SUM(C155:J155)</f>
        <v>3</v>
      </c>
    </row>
    <row r="156" spans="1:11" ht="19" customHeight="1" x14ac:dyDescent="0.35">
      <c r="A156" s="16"/>
      <c r="B156" s="12" t="s">
        <v>108</v>
      </c>
      <c r="C156" s="20">
        <f>COUNTIFS(Data!$AA:$AA,C$154,Data!$C:$C,$B156)</f>
        <v>0</v>
      </c>
      <c r="D156" s="8">
        <f>COUNTIFS(Data!$AA:$AA,D$154,Data!$C:$C,$B156)</f>
        <v>0</v>
      </c>
      <c r="E156" s="8">
        <f>COUNTIFS(Data!$AA:$AA,E$154,Data!$C:$C,$B156)</f>
        <v>0</v>
      </c>
      <c r="F156" s="8">
        <f>COUNTIFS(Data!$AA:$AA,F$154,Data!$C:$C,$B156)</f>
        <v>0</v>
      </c>
      <c r="G156" s="8">
        <f>COUNTIFS(Data!$AA:$AA,G$154,Data!$C:$C,$B156)</f>
        <v>0</v>
      </c>
      <c r="H156" s="8">
        <f>COUNTIFS(Data!$AA:$AA,H$154,Data!$C:$C,$B156)</f>
        <v>0</v>
      </c>
      <c r="I156" s="8">
        <f>COUNTIFS(Data!$AA:$AA,I$154,Data!$C:$C,$B156)</f>
        <v>0</v>
      </c>
      <c r="J156" s="26">
        <f>COUNTIFS(Data!$AA:$AA,J$154,Data!$C:$C,$B156)</f>
        <v>0</v>
      </c>
      <c r="K156" s="13">
        <f t="shared" si="5"/>
        <v>0</v>
      </c>
    </row>
    <row r="157" spans="1:11" ht="19" customHeight="1" x14ac:dyDescent="0.35">
      <c r="A157" s="16"/>
      <c r="B157" s="12" t="s">
        <v>98</v>
      </c>
      <c r="C157" s="20">
        <f>COUNTIFS(Data!$AA:$AA,C$154,Data!$C:$C,$B157)</f>
        <v>0</v>
      </c>
      <c r="D157" s="8">
        <f>COUNTIFS(Data!$AA:$AA,D$154,Data!$C:$C,$B157)</f>
        <v>0</v>
      </c>
      <c r="E157" s="8">
        <f>COUNTIFS(Data!$AA:$AA,E$154,Data!$C:$C,$B157)</f>
        <v>0</v>
      </c>
      <c r="F157" s="8">
        <f>COUNTIFS(Data!$AA:$AA,F$154,Data!$C:$C,$B157)</f>
        <v>0</v>
      </c>
      <c r="G157" s="8">
        <f>COUNTIFS(Data!$AA:$AA,G$154,Data!$C:$C,$B157)</f>
        <v>1</v>
      </c>
      <c r="H157" s="8">
        <f>COUNTIFS(Data!$AA:$AA,H$154,Data!$C:$C,$B157)</f>
        <v>0</v>
      </c>
      <c r="I157" s="8">
        <f>COUNTIFS(Data!$AA:$AA,I$154,Data!$C:$C,$B157)</f>
        <v>2</v>
      </c>
      <c r="J157" s="26">
        <f>COUNTIFS(Data!$AA:$AA,J$154,Data!$C:$C,$B157)</f>
        <v>0</v>
      </c>
      <c r="K157" s="13">
        <f t="shared" si="5"/>
        <v>3</v>
      </c>
    </row>
    <row r="158" spans="1:11" ht="19" customHeight="1" x14ac:dyDescent="0.35">
      <c r="A158" s="16"/>
      <c r="B158" s="12" t="s">
        <v>106</v>
      </c>
      <c r="C158" s="20">
        <f>COUNTIFS(Data!$AA:$AA,C$154,Data!$C:$C,$B158)</f>
        <v>0</v>
      </c>
      <c r="D158" s="8">
        <f>COUNTIFS(Data!$AA:$AA,D$154,Data!$C:$C,$B158)</f>
        <v>0</v>
      </c>
      <c r="E158" s="8">
        <f>COUNTIFS(Data!$AA:$AA,E$154,Data!$C:$C,$B158)</f>
        <v>0</v>
      </c>
      <c r="F158" s="8">
        <f>COUNTIFS(Data!$AA:$AA,F$154,Data!$C:$C,$B158)</f>
        <v>0</v>
      </c>
      <c r="G158" s="8">
        <f>COUNTIFS(Data!$AA:$AA,G$154,Data!$C:$C,$B158)</f>
        <v>0</v>
      </c>
      <c r="H158" s="8">
        <f>COUNTIFS(Data!$AA:$AA,H$154,Data!$C:$C,$B158)</f>
        <v>0</v>
      </c>
      <c r="I158" s="8">
        <f>COUNTIFS(Data!$AA:$AA,I$154,Data!$C:$C,$B158)</f>
        <v>0</v>
      </c>
      <c r="J158" s="26">
        <f>COUNTIFS(Data!$AA:$AA,J$154,Data!$C:$C,$B158)</f>
        <v>0</v>
      </c>
      <c r="K158" s="13">
        <f t="shared" si="5"/>
        <v>0</v>
      </c>
    </row>
    <row r="159" spans="1:11" ht="19" customHeight="1" x14ac:dyDescent="0.35">
      <c r="A159" s="16"/>
      <c r="B159" s="12" t="s">
        <v>75</v>
      </c>
      <c r="C159" s="20">
        <f>COUNTIFS(Data!$AA:$AA,C$154,Data!$C:$C,$B159)</f>
        <v>0</v>
      </c>
      <c r="D159" s="8">
        <f>COUNTIFS(Data!$AA:$AA,D$154,Data!$C:$C,$B159)</f>
        <v>0</v>
      </c>
      <c r="E159" s="8">
        <f>COUNTIFS(Data!$AA:$AA,E$154,Data!$C:$C,$B159)</f>
        <v>0</v>
      </c>
      <c r="F159" s="8">
        <f>COUNTIFS(Data!$AA:$AA,F$154,Data!$C:$C,$B159)</f>
        <v>0</v>
      </c>
      <c r="G159" s="8">
        <f>COUNTIFS(Data!$AA:$AA,G$154,Data!$C:$C,$B159)</f>
        <v>0</v>
      </c>
      <c r="H159" s="8">
        <f>COUNTIFS(Data!$AA:$AA,H$154,Data!$C:$C,$B159)</f>
        <v>0</v>
      </c>
      <c r="I159" s="8">
        <f>COUNTIFS(Data!$AA:$AA,I$154,Data!$C:$C,$B159)</f>
        <v>0</v>
      </c>
      <c r="J159" s="26">
        <f>COUNTIFS(Data!$AA:$AA,J$154,Data!$C:$C,$B159)</f>
        <v>0</v>
      </c>
      <c r="K159" s="13">
        <f t="shared" si="5"/>
        <v>0</v>
      </c>
    </row>
    <row r="160" spans="1:11" ht="19" customHeight="1" x14ac:dyDescent="0.35">
      <c r="A160" s="16"/>
      <c r="B160" s="12" t="s">
        <v>121</v>
      </c>
      <c r="C160" s="20">
        <f>COUNTIFS(Data!$AA:$AA,C$154,Data!$C:$C,$B160)</f>
        <v>0</v>
      </c>
      <c r="D160" s="8">
        <f>COUNTIFS(Data!$AA:$AA,D$154,Data!$C:$C,$B160)</f>
        <v>0</v>
      </c>
      <c r="E160" s="8">
        <f>COUNTIFS(Data!$AA:$AA,E$154,Data!$C:$C,$B160)</f>
        <v>0</v>
      </c>
      <c r="F160" s="8">
        <f>COUNTIFS(Data!$AA:$AA,F$154,Data!$C:$C,$B160)</f>
        <v>0</v>
      </c>
      <c r="G160" s="8">
        <f>COUNTIFS(Data!$AA:$AA,G$154,Data!$C:$C,$B160)</f>
        <v>0</v>
      </c>
      <c r="H160" s="8">
        <f>COUNTIFS(Data!$AA:$AA,H$154,Data!$C:$C,$B160)</f>
        <v>0</v>
      </c>
      <c r="I160" s="8">
        <f>COUNTIFS(Data!$AA:$AA,I$154,Data!$C:$C,$B160)</f>
        <v>0</v>
      </c>
      <c r="J160" s="26">
        <f>COUNTIFS(Data!$AA:$AA,J$154,Data!$C:$C,$B160)</f>
        <v>0</v>
      </c>
      <c r="K160" s="13">
        <f t="shared" si="5"/>
        <v>0</v>
      </c>
    </row>
    <row r="161" spans="1:11" ht="19" customHeight="1" x14ac:dyDescent="0.35">
      <c r="A161" s="16"/>
      <c r="B161" s="12" t="s">
        <v>130</v>
      </c>
      <c r="C161" s="20">
        <f>COUNTIFS(Data!$AA:$AA,C$154,Data!$C:$C,$B161)</f>
        <v>0</v>
      </c>
      <c r="D161" s="8">
        <f>COUNTIFS(Data!$AA:$AA,D$154,Data!$C:$C,$B161)</f>
        <v>0</v>
      </c>
      <c r="E161" s="8">
        <f>COUNTIFS(Data!$AA:$AA,E$154,Data!$C:$C,$B161)</f>
        <v>0</v>
      </c>
      <c r="F161" s="8">
        <f>COUNTIFS(Data!$AA:$AA,F$154,Data!$C:$C,$B161)</f>
        <v>0</v>
      </c>
      <c r="G161" s="8">
        <f>COUNTIFS(Data!$AA:$AA,G$154,Data!$C:$C,$B161)</f>
        <v>0</v>
      </c>
      <c r="H161" s="8">
        <f>COUNTIFS(Data!$AA:$AA,H$154,Data!$C:$C,$B161)</f>
        <v>0</v>
      </c>
      <c r="I161" s="8">
        <f>COUNTIFS(Data!$AA:$AA,I$154,Data!$C:$C,$B161)</f>
        <v>0</v>
      </c>
      <c r="J161" s="26">
        <f>COUNTIFS(Data!$AA:$AA,J$154,Data!$C:$C,$B161)</f>
        <v>0</v>
      </c>
      <c r="K161" s="13">
        <f t="shared" si="5"/>
        <v>0</v>
      </c>
    </row>
    <row r="162" spans="1:11" ht="19" customHeight="1" x14ac:dyDescent="0.35">
      <c r="A162" s="16"/>
      <c r="B162" s="12" t="s">
        <v>134</v>
      </c>
      <c r="C162" s="20">
        <f>COUNTIFS(Data!$AA:$AA,C$154,Data!$C:$C,$B162)</f>
        <v>0</v>
      </c>
      <c r="D162" s="8">
        <f>COUNTIFS(Data!$AA:$AA,D$154,Data!$C:$C,$B162)</f>
        <v>0</v>
      </c>
      <c r="E162" s="8">
        <f>COUNTIFS(Data!$AA:$AA,E$154,Data!$C:$C,$B162)</f>
        <v>0</v>
      </c>
      <c r="F162" s="8">
        <f>COUNTIFS(Data!$AA:$AA,F$154,Data!$C:$C,$B162)</f>
        <v>0</v>
      </c>
      <c r="G162" s="8">
        <f>COUNTIFS(Data!$AA:$AA,G$154,Data!$C:$C,$B162)</f>
        <v>0</v>
      </c>
      <c r="H162" s="8">
        <f>COUNTIFS(Data!$AA:$AA,H$154,Data!$C:$C,$B162)</f>
        <v>0</v>
      </c>
      <c r="I162" s="8">
        <f>COUNTIFS(Data!$AA:$AA,I$154,Data!$C:$C,$B162)</f>
        <v>0</v>
      </c>
      <c r="J162" s="26">
        <f>COUNTIFS(Data!$AA:$AA,J$154,Data!$C:$C,$B162)</f>
        <v>0</v>
      </c>
      <c r="K162" s="13">
        <f t="shared" si="5"/>
        <v>0</v>
      </c>
    </row>
    <row r="163" spans="1:11" ht="19" customHeight="1" x14ac:dyDescent="0.35">
      <c r="A163" s="16"/>
      <c r="B163" s="12" t="s">
        <v>88</v>
      </c>
      <c r="C163" s="20">
        <f>COUNTIFS(Data!$AA:$AA,C$154,Data!$C:$C,$B163)</f>
        <v>0</v>
      </c>
      <c r="D163" s="8">
        <f>COUNTIFS(Data!$AA:$AA,D$154,Data!$C:$C,$B163)</f>
        <v>0</v>
      </c>
      <c r="E163" s="8">
        <f>COUNTIFS(Data!$AA:$AA,E$154,Data!$C:$C,$B163)</f>
        <v>0</v>
      </c>
      <c r="F163" s="8">
        <f>COUNTIFS(Data!$AA:$AA,F$154,Data!$C:$C,$B163)</f>
        <v>0</v>
      </c>
      <c r="G163" s="8">
        <f>COUNTIFS(Data!$AA:$AA,G$154,Data!$C:$C,$B163)</f>
        <v>0</v>
      </c>
      <c r="H163" s="8">
        <f>COUNTIFS(Data!$AA:$AA,H$154,Data!$C:$C,$B163)</f>
        <v>0</v>
      </c>
      <c r="I163" s="8">
        <f>COUNTIFS(Data!$AA:$AA,I$154,Data!$C:$C,$B163)</f>
        <v>0</v>
      </c>
      <c r="J163" s="26">
        <f>COUNTIFS(Data!$AA:$AA,J$154,Data!$C:$C,$B163)</f>
        <v>0</v>
      </c>
      <c r="K163" s="13">
        <f t="shared" si="5"/>
        <v>0</v>
      </c>
    </row>
    <row r="164" spans="1:11" ht="19" customHeight="1" x14ac:dyDescent="0.35">
      <c r="A164" s="16"/>
      <c r="B164" s="12" t="s">
        <v>112</v>
      </c>
      <c r="C164" s="20">
        <f>COUNTIFS(Data!$AA:$AA,C$154,Data!$C:$C,$B164)</f>
        <v>0</v>
      </c>
      <c r="D164" s="8">
        <f>COUNTIFS(Data!$AA:$AA,D$154,Data!$C:$C,$B164)</f>
        <v>0</v>
      </c>
      <c r="E164" s="8">
        <f>COUNTIFS(Data!$AA:$AA,E$154,Data!$C:$C,$B164)</f>
        <v>0</v>
      </c>
      <c r="F164" s="8">
        <f>COUNTIFS(Data!$AA:$AA,F$154,Data!$C:$C,$B164)</f>
        <v>0</v>
      </c>
      <c r="G164" s="8">
        <f>COUNTIFS(Data!$AA:$AA,G$154,Data!$C:$C,$B164)</f>
        <v>0</v>
      </c>
      <c r="H164" s="8">
        <f>COUNTIFS(Data!$AA:$AA,H$154,Data!$C:$C,$B164)</f>
        <v>0</v>
      </c>
      <c r="I164" s="8">
        <f>COUNTIFS(Data!$AA:$AA,I$154,Data!$C:$C,$B164)</f>
        <v>0</v>
      </c>
      <c r="J164" s="26">
        <f>COUNTIFS(Data!$AA:$AA,J$154,Data!$C:$C,$B164)</f>
        <v>0</v>
      </c>
      <c r="K164" s="13">
        <f t="shared" si="5"/>
        <v>0</v>
      </c>
    </row>
    <row r="165" spans="1:11" ht="19" customHeight="1" x14ac:dyDescent="0.35">
      <c r="A165" s="16"/>
      <c r="B165" s="12" t="s">
        <v>191</v>
      </c>
      <c r="C165" s="20">
        <f>COUNTIFS(Data!$AA:$AA,C$154,Data!$C:$C,$B165)</f>
        <v>0</v>
      </c>
      <c r="D165" s="8">
        <f>COUNTIFS(Data!$AA:$AA,D$154,Data!$C:$C,$B165)</f>
        <v>0</v>
      </c>
      <c r="E165" s="8">
        <f>COUNTIFS(Data!$AA:$AA,E$154,Data!$C:$C,$B165)</f>
        <v>0</v>
      </c>
      <c r="F165" s="8">
        <f>COUNTIFS(Data!$AA:$AA,F$154,Data!$C:$C,$B165)</f>
        <v>0</v>
      </c>
      <c r="G165" s="8">
        <f>COUNTIFS(Data!$AA:$AA,G$154,Data!$C:$C,$B165)</f>
        <v>0</v>
      </c>
      <c r="H165" s="8">
        <f>COUNTIFS(Data!$AA:$AA,H$154,Data!$C:$C,$B165)</f>
        <v>0</v>
      </c>
      <c r="I165" s="8">
        <f>COUNTIFS(Data!$AA:$AA,I$154,Data!$C:$C,$B165)</f>
        <v>0</v>
      </c>
      <c r="J165" s="26">
        <f>COUNTIFS(Data!$AA:$AA,J$154,Data!$C:$C,$B165)</f>
        <v>0</v>
      </c>
      <c r="K165" s="13">
        <f t="shared" si="5"/>
        <v>0</v>
      </c>
    </row>
    <row r="166" spans="1:11" ht="19" customHeight="1" x14ac:dyDescent="0.35">
      <c r="A166" s="16"/>
      <c r="B166" s="12" t="s">
        <v>186</v>
      </c>
      <c r="C166" s="20">
        <f>COUNTIFS(Data!$AA:$AA,C$154,Data!$C:$C,$B166)</f>
        <v>0</v>
      </c>
      <c r="D166" s="8">
        <f>COUNTIFS(Data!$AA:$AA,D$154,Data!$C:$C,$B166)</f>
        <v>0</v>
      </c>
      <c r="E166" s="8">
        <f>COUNTIFS(Data!$AA:$AA,E$154,Data!$C:$C,$B166)</f>
        <v>0</v>
      </c>
      <c r="F166" s="8">
        <f>COUNTIFS(Data!$AA:$AA,F$154,Data!$C:$C,$B166)</f>
        <v>0</v>
      </c>
      <c r="G166" s="8">
        <f>COUNTIFS(Data!$AA:$AA,G$154,Data!$C:$C,$B166)</f>
        <v>0</v>
      </c>
      <c r="H166" s="8">
        <f>COUNTIFS(Data!$AA:$AA,H$154,Data!$C:$C,$B166)</f>
        <v>0</v>
      </c>
      <c r="I166" s="8">
        <f>COUNTIFS(Data!$AA:$AA,I$154,Data!$C:$C,$B166)</f>
        <v>0</v>
      </c>
      <c r="J166" s="26">
        <f>COUNTIFS(Data!$AA:$AA,J$154,Data!$C:$C,$B166)</f>
        <v>0</v>
      </c>
      <c r="K166" s="13">
        <f t="shared" si="5"/>
        <v>0</v>
      </c>
    </row>
    <row r="167" spans="1:11" ht="19" customHeight="1" x14ac:dyDescent="0.35">
      <c r="A167" s="16"/>
      <c r="B167" s="12" t="s">
        <v>161</v>
      </c>
      <c r="C167" s="20">
        <f>COUNTIFS(Data!$AA:$AA,C$154,Data!$C:$C,$B167)</f>
        <v>0</v>
      </c>
      <c r="D167" s="8">
        <f>COUNTIFS(Data!$AA:$AA,D$154,Data!$C:$C,$B167)</f>
        <v>0</v>
      </c>
      <c r="E167" s="8">
        <f>COUNTIFS(Data!$AA:$AA,E$154,Data!$C:$C,$B167)</f>
        <v>0</v>
      </c>
      <c r="F167" s="8">
        <f>COUNTIFS(Data!$AA:$AA,F$154,Data!$C:$C,$B167)</f>
        <v>0</v>
      </c>
      <c r="G167" s="8">
        <f>COUNTIFS(Data!$AA:$AA,G$154,Data!$C:$C,$B167)</f>
        <v>0</v>
      </c>
      <c r="H167" s="8">
        <f>COUNTIFS(Data!$AA:$AA,H$154,Data!$C:$C,$B167)</f>
        <v>0</v>
      </c>
      <c r="I167" s="8">
        <f>COUNTIFS(Data!$AA:$AA,I$154,Data!$C:$C,$B167)</f>
        <v>0</v>
      </c>
      <c r="J167" s="26">
        <f>COUNTIFS(Data!$AA:$AA,J$154,Data!$C:$C,$B167)</f>
        <v>0</v>
      </c>
      <c r="K167" s="13">
        <f t="shared" si="5"/>
        <v>0</v>
      </c>
    </row>
    <row r="168" spans="1:11" ht="19" customHeight="1" x14ac:dyDescent="0.35">
      <c r="A168" s="16"/>
      <c r="B168" s="12" t="s">
        <v>192</v>
      </c>
      <c r="C168" s="20">
        <f>COUNTIFS(Data!$AA:$AA,C$154,Data!$C:$C,$B168)</f>
        <v>0</v>
      </c>
      <c r="D168" s="8">
        <f>COUNTIFS(Data!$AA:$AA,D$154,Data!$C:$C,$B168)</f>
        <v>0</v>
      </c>
      <c r="E168" s="8">
        <f>COUNTIFS(Data!$AA:$AA,E$154,Data!$C:$C,$B168)</f>
        <v>0</v>
      </c>
      <c r="F168" s="8">
        <f>COUNTIFS(Data!$AA:$AA,F$154,Data!$C:$C,$B168)</f>
        <v>0</v>
      </c>
      <c r="G168" s="8">
        <f>COUNTIFS(Data!$AA:$AA,G$154,Data!$C:$C,$B168)</f>
        <v>0</v>
      </c>
      <c r="H168" s="8">
        <f>COUNTIFS(Data!$AA:$AA,H$154,Data!$C:$C,$B168)</f>
        <v>0</v>
      </c>
      <c r="I168" s="8">
        <f>COUNTIFS(Data!$AA:$AA,I$154,Data!$C:$C,$B168)</f>
        <v>0</v>
      </c>
      <c r="J168" s="26">
        <f>COUNTIFS(Data!$AA:$AA,J$154,Data!$C:$C,$B168)</f>
        <v>0</v>
      </c>
      <c r="K168" s="13">
        <f t="shared" si="5"/>
        <v>0</v>
      </c>
    </row>
    <row r="169" spans="1:11" ht="19" customHeight="1" x14ac:dyDescent="0.35">
      <c r="A169" s="16"/>
      <c r="B169" s="12" t="s">
        <v>102</v>
      </c>
      <c r="C169" s="20">
        <f>COUNTIFS(Data!$AA:$AA,C$154,Data!$C:$C,$B169)</f>
        <v>0</v>
      </c>
      <c r="D169" s="8">
        <f>COUNTIFS(Data!$AA:$AA,D$154,Data!$C:$C,$B169)</f>
        <v>0</v>
      </c>
      <c r="E169" s="8">
        <f>COUNTIFS(Data!$AA:$AA,E$154,Data!$C:$C,$B169)</f>
        <v>0</v>
      </c>
      <c r="F169" s="8">
        <f>COUNTIFS(Data!$AA:$AA,F$154,Data!$C:$C,$B169)</f>
        <v>0</v>
      </c>
      <c r="G169" s="8">
        <f>COUNTIFS(Data!$AA:$AA,G$154,Data!$C:$C,$B169)</f>
        <v>0</v>
      </c>
      <c r="H169" s="8">
        <f>COUNTIFS(Data!$AA:$AA,H$154,Data!$C:$C,$B169)</f>
        <v>0</v>
      </c>
      <c r="I169" s="8">
        <f>COUNTIFS(Data!$AA:$AA,I$154,Data!$C:$C,$B169)</f>
        <v>0</v>
      </c>
      <c r="J169" s="26">
        <f>COUNTIFS(Data!$AA:$AA,J$154,Data!$C:$C,$B169)</f>
        <v>0</v>
      </c>
      <c r="K169" s="13">
        <f t="shared" si="5"/>
        <v>0</v>
      </c>
    </row>
    <row r="170" spans="1:11" ht="19" customHeight="1" x14ac:dyDescent="0.35">
      <c r="A170" s="16"/>
      <c r="B170" s="12" t="s">
        <v>110</v>
      </c>
      <c r="C170" s="20">
        <f>COUNTIFS(Data!$AA:$AA,C$154,Data!$C:$C,$B170)</f>
        <v>0</v>
      </c>
      <c r="D170" s="8">
        <f>COUNTIFS(Data!$AA:$AA,D$154,Data!$C:$C,$B170)</f>
        <v>0</v>
      </c>
      <c r="E170" s="8">
        <f>COUNTIFS(Data!$AA:$AA,E$154,Data!$C:$C,$B170)</f>
        <v>1</v>
      </c>
      <c r="F170" s="8">
        <f>COUNTIFS(Data!$AA:$AA,F$154,Data!$C:$C,$B170)</f>
        <v>0</v>
      </c>
      <c r="G170" s="8">
        <f>COUNTIFS(Data!$AA:$AA,G$154,Data!$C:$C,$B170)</f>
        <v>1</v>
      </c>
      <c r="H170" s="8">
        <f>COUNTIFS(Data!$AA:$AA,H$154,Data!$C:$C,$B170)</f>
        <v>0</v>
      </c>
      <c r="I170" s="8">
        <f>COUNTIFS(Data!$AA:$AA,I$154,Data!$C:$C,$B170)</f>
        <v>0</v>
      </c>
      <c r="J170" s="26">
        <f>COUNTIFS(Data!$AA:$AA,J$154,Data!$C:$C,$B170)</f>
        <v>0</v>
      </c>
      <c r="K170" s="13">
        <f t="shared" si="5"/>
        <v>2</v>
      </c>
    </row>
    <row r="171" spans="1:11" ht="19" customHeight="1" x14ac:dyDescent="0.35">
      <c r="A171" s="16"/>
      <c r="B171" s="12" t="s">
        <v>58</v>
      </c>
      <c r="C171" s="20">
        <f>COUNTIFS(Data!$AA:$AA,C$154,Data!$C:$C,$B171)</f>
        <v>1</v>
      </c>
      <c r="D171" s="8">
        <f>COUNTIFS(Data!$AA:$AA,D$154,Data!$C:$C,$B171)</f>
        <v>0</v>
      </c>
      <c r="E171" s="8">
        <f>COUNTIFS(Data!$AA:$AA,E$154,Data!$C:$C,$B171)</f>
        <v>0</v>
      </c>
      <c r="F171" s="8">
        <f>COUNTIFS(Data!$AA:$AA,F$154,Data!$C:$C,$B171)</f>
        <v>1</v>
      </c>
      <c r="G171" s="8">
        <f>COUNTIFS(Data!$AA:$AA,G$154,Data!$C:$C,$B171)</f>
        <v>5</v>
      </c>
      <c r="H171" s="8">
        <f>COUNTIFS(Data!$AA:$AA,H$154,Data!$C:$C,$B171)</f>
        <v>1</v>
      </c>
      <c r="I171" s="8">
        <f>COUNTIFS(Data!$AA:$AA,I$154,Data!$C:$C,$B171)</f>
        <v>7</v>
      </c>
      <c r="J171" s="26">
        <f>COUNTIFS(Data!$AA:$AA,J$154,Data!$C:$C,$B171)</f>
        <v>10</v>
      </c>
      <c r="K171" s="13">
        <f t="shared" si="5"/>
        <v>25</v>
      </c>
    </row>
    <row r="172" spans="1:11" ht="19" customHeight="1" x14ac:dyDescent="0.35">
      <c r="A172" s="16"/>
      <c r="B172" s="12" t="s">
        <v>125</v>
      </c>
      <c r="C172" s="20">
        <f>COUNTIFS(Data!$AA:$AA,C$154,Data!$C:$C,$B172)</f>
        <v>0</v>
      </c>
      <c r="D172" s="8">
        <f>COUNTIFS(Data!$AA:$AA,D$154,Data!$C:$C,$B172)</f>
        <v>0</v>
      </c>
      <c r="E172" s="8">
        <f>COUNTIFS(Data!$AA:$AA,E$154,Data!$C:$C,$B172)</f>
        <v>0</v>
      </c>
      <c r="F172" s="8">
        <f>COUNTIFS(Data!$AA:$AA,F$154,Data!$C:$C,$B172)</f>
        <v>0</v>
      </c>
      <c r="G172" s="8">
        <f>COUNTIFS(Data!$AA:$AA,G$154,Data!$C:$C,$B172)</f>
        <v>0</v>
      </c>
      <c r="H172" s="8">
        <f>COUNTIFS(Data!$AA:$AA,H$154,Data!$C:$C,$B172)</f>
        <v>0</v>
      </c>
      <c r="I172" s="8">
        <f>COUNTIFS(Data!$AA:$AA,I$154,Data!$C:$C,$B172)</f>
        <v>0</v>
      </c>
      <c r="J172" s="26">
        <f>COUNTIFS(Data!$AA:$AA,J$154,Data!$C:$C,$B172)</f>
        <v>2</v>
      </c>
      <c r="K172" s="13">
        <f t="shared" si="5"/>
        <v>2</v>
      </c>
    </row>
    <row r="173" spans="1:11" ht="19" customHeight="1" x14ac:dyDescent="0.35">
      <c r="A173" s="16"/>
      <c r="B173" s="12" t="s">
        <v>127</v>
      </c>
      <c r="C173" s="20">
        <f>COUNTIFS(Data!$AA:$AA,C$154,Data!$C:$C,$B173)</f>
        <v>0</v>
      </c>
      <c r="D173" s="8">
        <f>COUNTIFS(Data!$AA:$AA,D$154,Data!$C:$C,$B173)</f>
        <v>0</v>
      </c>
      <c r="E173" s="8">
        <f>COUNTIFS(Data!$AA:$AA,E$154,Data!$C:$C,$B173)</f>
        <v>0</v>
      </c>
      <c r="F173" s="8">
        <f>COUNTIFS(Data!$AA:$AA,F$154,Data!$C:$C,$B173)</f>
        <v>0</v>
      </c>
      <c r="G173" s="8">
        <f>COUNTIFS(Data!$AA:$AA,G$154,Data!$C:$C,$B173)</f>
        <v>2</v>
      </c>
      <c r="H173" s="8">
        <f>COUNTIFS(Data!$AA:$AA,H$154,Data!$C:$C,$B173)</f>
        <v>0</v>
      </c>
      <c r="I173" s="8">
        <f>COUNTIFS(Data!$AA:$AA,I$154,Data!$C:$C,$B173)</f>
        <v>1</v>
      </c>
      <c r="J173" s="26">
        <f>COUNTIFS(Data!$AA:$AA,J$154,Data!$C:$C,$B173)</f>
        <v>0</v>
      </c>
      <c r="K173" s="13">
        <f t="shared" si="5"/>
        <v>3</v>
      </c>
    </row>
    <row r="174" spans="1:11" ht="19" customHeight="1" x14ac:dyDescent="0.35">
      <c r="A174" s="16"/>
      <c r="B174" s="12" t="s">
        <v>109</v>
      </c>
      <c r="C174" s="20">
        <f>COUNTIFS(Data!$AA:$AA,C$154,Data!$C:$C,$B174)</f>
        <v>0</v>
      </c>
      <c r="D174" s="8">
        <f>COUNTIFS(Data!$AA:$AA,D$154,Data!$C:$C,$B174)</f>
        <v>0</v>
      </c>
      <c r="E174" s="8">
        <f>COUNTIFS(Data!$AA:$AA,E$154,Data!$C:$C,$B174)</f>
        <v>0</v>
      </c>
      <c r="F174" s="8">
        <f>COUNTIFS(Data!$AA:$AA,F$154,Data!$C:$C,$B174)</f>
        <v>0</v>
      </c>
      <c r="G174" s="8">
        <f>COUNTIFS(Data!$AA:$AA,G$154,Data!$C:$C,$B174)</f>
        <v>0</v>
      </c>
      <c r="H174" s="8">
        <f>COUNTIFS(Data!$AA:$AA,H$154,Data!$C:$C,$B174)</f>
        <v>0</v>
      </c>
      <c r="I174" s="8">
        <f>COUNTIFS(Data!$AA:$AA,I$154,Data!$C:$C,$B174)</f>
        <v>0</v>
      </c>
      <c r="J174" s="26">
        <f>COUNTIFS(Data!$AA:$AA,J$154,Data!$C:$C,$B174)</f>
        <v>1</v>
      </c>
      <c r="K174" s="13">
        <f t="shared" si="5"/>
        <v>1</v>
      </c>
    </row>
    <row r="175" spans="1:11" ht="19" customHeight="1" x14ac:dyDescent="0.35">
      <c r="A175" s="16"/>
      <c r="B175" s="12" t="s">
        <v>120</v>
      </c>
      <c r="C175" s="20">
        <f>COUNTIFS(Data!$AA:$AA,C$154,Data!$C:$C,$B175)</f>
        <v>0</v>
      </c>
      <c r="D175" s="8">
        <f>COUNTIFS(Data!$AA:$AA,D$154,Data!$C:$C,$B175)</f>
        <v>0</v>
      </c>
      <c r="E175" s="8">
        <f>COUNTIFS(Data!$AA:$AA,E$154,Data!$C:$C,$B175)</f>
        <v>0</v>
      </c>
      <c r="F175" s="8">
        <f>COUNTIFS(Data!$AA:$AA,F$154,Data!$C:$C,$B175)</f>
        <v>0</v>
      </c>
      <c r="G175" s="8">
        <f>COUNTIFS(Data!$AA:$AA,G$154,Data!$C:$C,$B175)</f>
        <v>0</v>
      </c>
      <c r="H175" s="8">
        <f>COUNTIFS(Data!$AA:$AA,H$154,Data!$C:$C,$B175)</f>
        <v>0</v>
      </c>
      <c r="I175" s="8">
        <f>COUNTIFS(Data!$AA:$AA,I$154,Data!$C:$C,$B175)</f>
        <v>0</v>
      </c>
      <c r="J175" s="26">
        <f>COUNTIFS(Data!$AA:$AA,J$154,Data!$C:$C,$B175)</f>
        <v>2</v>
      </c>
      <c r="K175" s="13">
        <f t="shared" si="5"/>
        <v>2</v>
      </c>
    </row>
    <row r="176" spans="1:11" ht="19" customHeight="1" x14ac:dyDescent="0.35">
      <c r="A176" s="16"/>
      <c r="B176" s="12" t="s">
        <v>163</v>
      </c>
      <c r="C176" s="20">
        <f>COUNTIFS(Data!$AA:$AA,C$154,Data!$C:$C,$B176)</f>
        <v>0</v>
      </c>
      <c r="D176" s="8">
        <f>COUNTIFS(Data!$AA:$AA,D$154,Data!$C:$C,$B176)</f>
        <v>0</v>
      </c>
      <c r="E176" s="8">
        <f>COUNTIFS(Data!$AA:$AA,E$154,Data!$C:$C,$B176)</f>
        <v>0</v>
      </c>
      <c r="F176" s="8">
        <f>COUNTIFS(Data!$AA:$AA,F$154,Data!$C:$C,$B176)</f>
        <v>0</v>
      </c>
      <c r="G176" s="8">
        <f>COUNTIFS(Data!$AA:$AA,G$154,Data!$C:$C,$B176)</f>
        <v>0</v>
      </c>
      <c r="H176" s="8">
        <f>COUNTIFS(Data!$AA:$AA,H$154,Data!$C:$C,$B176)</f>
        <v>1</v>
      </c>
      <c r="I176" s="8">
        <f>COUNTIFS(Data!$AA:$AA,I$154,Data!$C:$C,$B176)</f>
        <v>0</v>
      </c>
      <c r="J176" s="26">
        <f>COUNTIFS(Data!$AA:$AA,J$154,Data!$C:$C,$B176)</f>
        <v>1</v>
      </c>
      <c r="K176" s="13">
        <f t="shared" si="5"/>
        <v>2</v>
      </c>
    </row>
    <row r="177" spans="1:15" ht="19" customHeight="1" x14ac:dyDescent="0.35">
      <c r="A177" s="16"/>
      <c r="B177" s="12" t="s">
        <v>143</v>
      </c>
      <c r="C177" s="20">
        <f>COUNTIFS(Data!$AA:$AA,C$154,Data!$C:$C,$B177)</f>
        <v>0</v>
      </c>
      <c r="D177" s="8">
        <f>COUNTIFS(Data!$AA:$AA,D$154,Data!$C:$C,$B177)</f>
        <v>0</v>
      </c>
      <c r="E177" s="8">
        <f>COUNTIFS(Data!$AA:$AA,E$154,Data!$C:$C,$B177)</f>
        <v>0</v>
      </c>
      <c r="F177" s="8">
        <f>COUNTIFS(Data!$AA:$AA,F$154,Data!$C:$C,$B177)</f>
        <v>4</v>
      </c>
      <c r="G177" s="8">
        <f>COUNTIFS(Data!$AA:$AA,G$154,Data!$C:$C,$B177)</f>
        <v>0</v>
      </c>
      <c r="H177" s="8">
        <f>COUNTIFS(Data!$AA:$AA,H$154,Data!$C:$C,$B177)</f>
        <v>0</v>
      </c>
      <c r="I177" s="8">
        <f>COUNTIFS(Data!$AA:$AA,I$154,Data!$C:$C,$B177)</f>
        <v>0</v>
      </c>
      <c r="J177" s="26">
        <f>COUNTIFS(Data!$AA:$AA,J$154,Data!$C:$C,$B177)</f>
        <v>0</v>
      </c>
      <c r="K177" s="13">
        <f t="shared" si="5"/>
        <v>4</v>
      </c>
    </row>
    <row r="178" spans="1:15" ht="19" customHeight="1" x14ac:dyDescent="0.35">
      <c r="A178" s="16"/>
      <c r="B178" s="12" t="s">
        <v>195</v>
      </c>
      <c r="C178" s="20">
        <f>COUNTIFS(Data!$AA:$AA,C$154,Data!$C:$C,$B178)</f>
        <v>0</v>
      </c>
      <c r="D178" s="8">
        <f>COUNTIFS(Data!$AA:$AA,D$154,Data!$C:$C,$B178)</f>
        <v>0</v>
      </c>
      <c r="E178" s="8">
        <f>COUNTIFS(Data!$AA:$AA,E$154,Data!$C:$C,$B178)</f>
        <v>0</v>
      </c>
      <c r="F178" s="8">
        <f>COUNTIFS(Data!$AA:$AA,F$154,Data!$C:$C,$B178)</f>
        <v>0</v>
      </c>
      <c r="G178" s="8">
        <f>COUNTIFS(Data!$AA:$AA,G$154,Data!$C:$C,$B178)</f>
        <v>0</v>
      </c>
      <c r="H178" s="8">
        <f>COUNTIFS(Data!$AA:$AA,H$154,Data!$C:$C,$B178)</f>
        <v>0</v>
      </c>
      <c r="I178" s="8">
        <f>COUNTIFS(Data!$AA:$AA,I$154,Data!$C:$C,$B178)</f>
        <v>0</v>
      </c>
      <c r="J178" s="26">
        <f>COUNTIFS(Data!$AA:$AA,J$154,Data!$C:$C,$B178)</f>
        <v>0</v>
      </c>
      <c r="K178" s="13">
        <f t="shared" si="5"/>
        <v>0</v>
      </c>
    </row>
    <row r="179" spans="1:15" ht="19" customHeight="1" x14ac:dyDescent="0.35">
      <c r="A179" s="16"/>
      <c r="B179" s="12" t="s">
        <v>140</v>
      </c>
      <c r="C179" s="20">
        <f>COUNTIFS(Data!$AA:$AA,C$154,Data!$C:$C,$B179)</f>
        <v>0</v>
      </c>
      <c r="D179" s="8">
        <f>COUNTIFS(Data!$AA:$AA,D$154,Data!$C:$C,$B179)</f>
        <v>0</v>
      </c>
      <c r="E179" s="8">
        <f>COUNTIFS(Data!$AA:$AA,E$154,Data!$C:$C,$B179)</f>
        <v>0</v>
      </c>
      <c r="F179" s="8">
        <f>COUNTIFS(Data!$AA:$AA,F$154,Data!$C:$C,$B179)</f>
        <v>0</v>
      </c>
      <c r="G179" s="8">
        <f>COUNTIFS(Data!$AA:$AA,G$154,Data!$C:$C,$B179)</f>
        <v>0</v>
      </c>
      <c r="H179" s="8">
        <f>COUNTIFS(Data!$AA:$AA,H$154,Data!$C:$C,$B179)</f>
        <v>0</v>
      </c>
      <c r="I179" s="8">
        <f>COUNTIFS(Data!$AA:$AA,I$154,Data!$C:$C,$B179)</f>
        <v>0</v>
      </c>
      <c r="J179" s="26">
        <f>COUNTIFS(Data!$AA:$AA,J$154,Data!$C:$C,$B179)</f>
        <v>0</v>
      </c>
      <c r="K179" s="13">
        <f t="shared" si="5"/>
        <v>0</v>
      </c>
    </row>
    <row r="180" spans="1:15" ht="19" customHeight="1" x14ac:dyDescent="0.35">
      <c r="A180" s="16"/>
      <c r="B180" s="12" t="s">
        <v>697</v>
      </c>
      <c r="C180" s="20">
        <f>COUNTIFS(Data!$AA:$AA,C$154,Data!$C:$C,$B180)</f>
        <v>0</v>
      </c>
      <c r="D180" s="8">
        <f>COUNTIFS(Data!$AA:$AA,D$154,Data!$C:$C,$B180)</f>
        <v>0</v>
      </c>
      <c r="E180" s="8">
        <f>COUNTIFS(Data!$AA:$AA,E$154,Data!$C:$C,$B180)</f>
        <v>0</v>
      </c>
      <c r="F180" s="8">
        <f>COUNTIFS(Data!$AA:$AA,F$154,Data!$C:$C,$B180)</f>
        <v>0</v>
      </c>
      <c r="G180" s="8">
        <f>COUNTIFS(Data!$AA:$AA,G$154,Data!$C:$C,$B180)</f>
        <v>0</v>
      </c>
      <c r="H180" s="8">
        <f>COUNTIFS(Data!$AA:$AA,H$154,Data!$C:$C,$B180)</f>
        <v>0</v>
      </c>
      <c r="I180" s="8">
        <f>COUNTIFS(Data!$AA:$AA,I$154,Data!$C:$C,$B180)</f>
        <v>0</v>
      </c>
      <c r="J180" s="26">
        <f>COUNTIFS(Data!$AA:$AA,J$154,Data!$C:$C,$B180)</f>
        <v>0</v>
      </c>
      <c r="K180" s="13">
        <f t="shared" si="5"/>
        <v>0</v>
      </c>
    </row>
    <row r="181" spans="1:15" ht="19" customHeight="1" thickBot="1" x14ac:dyDescent="0.4">
      <c r="A181" s="16"/>
      <c r="B181" s="28" t="s">
        <v>698</v>
      </c>
      <c r="C181" s="29">
        <f>COUNTIFS(Data!$AA:$AA,C$154,Data!$C:$C,$B181)</f>
        <v>0</v>
      </c>
      <c r="D181" s="9">
        <f>COUNTIFS(Data!$AA:$AA,D$154,Data!$C:$C,$B181)</f>
        <v>0</v>
      </c>
      <c r="E181" s="9">
        <f>COUNTIFS(Data!$AA:$AA,E$154,Data!$C:$C,$B181)</f>
        <v>0</v>
      </c>
      <c r="F181" s="9">
        <f>COUNTIFS(Data!$AA:$AA,F$154,Data!$C:$C,$B181)</f>
        <v>0</v>
      </c>
      <c r="G181" s="9">
        <f>COUNTIFS(Data!$AA:$AA,G$154,Data!$C:$C,$B181)</f>
        <v>0</v>
      </c>
      <c r="H181" s="9">
        <f>COUNTIFS(Data!$AA:$AA,H$154,Data!$C:$C,$B181)</f>
        <v>0</v>
      </c>
      <c r="I181" s="9">
        <f>COUNTIFS(Data!$AA:$AA,I$154,Data!$C:$C,$B181)</f>
        <v>0</v>
      </c>
      <c r="J181" s="30">
        <f>COUNTIFS(Data!$AA:$AA,J$154,Data!$C:$C,$B181)</f>
        <v>0</v>
      </c>
      <c r="K181" s="31">
        <f t="shared" si="5"/>
        <v>0</v>
      </c>
    </row>
    <row r="182" spans="1:15" ht="25" customHeight="1" thickBot="1" x14ac:dyDescent="0.4">
      <c r="A182" s="16"/>
      <c r="B182" s="62" t="s">
        <v>668</v>
      </c>
      <c r="C182" s="61">
        <f t="shared" ref="C182:J182" si="6">SUM(C155:C181)</f>
        <v>2</v>
      </c>
      <c r="D182" s="61">
        <f t="shared" si="6"/>
        <v>1</v>
      </c>
      <c r="E182" s="61">
        <f t="shared" si="6"/>
        <v>1</v>
      </c>
      <c r="F182" s="61">
        <f t="shared" si="6"/>
        <v>5</v>
      </c>
      <c r="G182" s="61">
        <f t="shared" si="6"/>
        <v>9</v>
      </c>
      <c r="H182" s="61">
        <f t="shared" si="6"/>
        <v>3</v>
      </c>
      <c r="I182" s="61">
        <f t="shared" si="6"/>
        <v>10</v>
      </c>
      <c r="J182" s="61">
        <f t="shared" si="6"/>
        <v>16</v>
      </c>
      <c r="K182" s="32">
        <f t="shared" si="5"/>
        <v>47</v>
      </c>
    </row>
    <row r="183" spans="1:15" ht="25" customHeight="1" thickBot="1" x14ac:dyDescent="0.4">
      <c r="A183" s="16"/>
      <c r="B183" s="98" t="s">
        <v>669</v>
      </c>
      <c r="C183" s="99"/>
      <c r="D183" s="99"/>
      <c r="E183" s="99"/>
      <c r="F183" s="99"/>
      <c r="G183" s="99"/>
      <c r="H183" s="99"/>
      <c r="I183" s="99"/>
      <c r="J183" s="99"/>
      <c r="K183" s="100"/>
    </row>
    <row r="184" spans="1:15" ht="25" customHeight="1" thickBot="1" x14ac:dyDescent="0.4"/>
    <row r="185" spans="1:15" ht="25" customHeight="1" thickBot="1" x14ac:dyDescent="0.4">
      <c r="A185" s="15">
        <v>7</v>
      </c>
      <c r="B185" s="92" t="s">
        <v>699</v>
      </c>
      <c r="C185" s="93"/>
      <c r="D185" s="93"/>
      <c r="E185" s="93"/>
      <c r="F185" s="93"/>
      <c r="G185" s="93"/>
      <c r="H185" s="93"/>
      <c r="I185" s="93"/>
      <c r="J185" s="93"/>
      <c r="K185" s="93"/>
      <c r="L185" s="93"/>
      <c r="M185" s="93"/>
      <c r="N185" s="93"/>
      <c r="O185" s="94"/>
    </row>
    <row r="186" spans="1:15" ht="25" customHeight="1" thickBot="1" x14ac:dyDescent="0.4">
      <c r="A186" s="15" t="s">
        <v>13</v>
      </c>
      <c r="B186" s="95" t="s">
        <v>676</v>
      </c>
      <c r="C186" s="96"/>
      <c r="D186" s="96"/>
      <c r="E186" s="96"/>
      <c r="F186" s="96"/>
      <c r="G186" s="96"/>
      <c r="H186" s="96"/>
      <c r="I186" s="96"/>
      <c r="J186" s="96"/>
      <c r="K186" s="96"/>
      <c r="L186" s="96"/>
      <c r="M186" s="96"/>
      <c r="N186" s="96"/>
      <c r="O186" s="97"/>
    </row>
    <row r="187" spans="1:15" ht="36" customHeight="1" thickBot="1" x14ac:dyDescent="0.4">
      <c r="A187" s="16"/>
      <c r="B187" s="21"/>
      <c r="C187" s="10" t="s">
        <v>62</v>
      </c>
      <c r="D187" s="11" t="s">
        <v>129</v>
      </c>
      <c r="E187" s="11" t="s">
        <v>107</v>
      </c>
      <c r="F187" s="11" t="s">
        <v>100</v>
      </c>
      <c r="G187" s="11" t="s">
        <v>180</v>
      </c>
      <c r="H187" s="11" t="s">
        <v>78</v>
      </c>
      <c r="I187" s="11" t="s">
        <v>184</v>
      </c>
      <c r="J187" s="11" t="s">
        <v>126</v>
      </c>
      <c r="K187" s="11" t="s">
        <v>202</v>
      </c>
      <c r="L187" s="11" t="s">
        <v>94</v>
      </c>
      <c r="M187" s="11" t="s">
        <v>169</v>
      </c>
      <c r="N187" s="37" t="s">
        <v>138</v>
      </c>
      <c r="O187" s="27" t="s">
        <v>668</v>
      </c>
    </row>
    <row r="188" spans="1:15" ht="19" customHeight="1" x14ac:dyDescent="0.35">
      <c r="A188" s="16"/>
      <c r="B188" s="12" t="s">
        <v>90</v>
      </c>
      <c r="C188" s="22">
        <f>COUNTIFS(Data!$H:$H,C$187,Data!$C:$C,$B188)</f>
        <v>0</v>
      </c>
      <c r="D188" s="23">
        <f>COUNTIFS(Data!$H:$H,D$187,Data!$C:$C,$B188)</f>
        <v>1</v>
      </c>
      <c r="E188" s="23">
        <f>COUNTIFS(Data!$H:$H,E$187,Data!$C:$C,$B188)</f>
        <v>1</v>
      </c>
      <c r="F188" s="23">
        <f>COUNTIFS(Data!$H:$H,F$187,Data!$C:$C,$B188)</f>
        <v>0</v>
      </c>
      <c r="G188" s="23">
        <f>COUNTIFS(Data!$H:$H,G$187,Data!$C:$C,$B188)</f>
        <v>0</v>
      </c>
      <c r="H188" s="23">
        <f>COUNTIFS(Data!$H:$H,H$187,Data!$C:$C,$B188)</f>
        <v>1</v>
      </c>
      <c r="I188" s="23">
        <f>COUNTIFS(Data!$H:$H,I$187,Data!$C:$C,$B188)</f>
        <v>0</v>
      </c>
      <c r="J188" s="23">
        <f>COUNTIFS(Data!$H:$H,J$187,Data!$C:$C,$B188)</f>
        <v>0</v>
      </c>
      <c r="K188" s="23">
        <f>COUNTIFS(Data!$H:$H,K$187,Data!$C:$C,$B188)</f>
        <v>0</v>
      </c>
      <c r="L188" s="23">
        <f>COUNTIFS(Data!$H:$H,L$187,Data!$C:$C,$B188)</f>
        <v>0</v>
      </c>
      <c r="M188" s="23">
        <f>COUNTIFS(Data!$H:$H,M$187,Data!$C:$C,$B188)</f>
        <v>0</v>
      </c>
      <c r="N188" s="25">
        <f>COUNTIFS(Data!$H:$H,N$187,Data!$C:$C,$B188)</f>
        <v>0</v>
      </c>
      <c r="O188" s="13">
        <f t="shared" ref="O188:O215" si="7">SUM(C188:N188)</f>
        <v>3</v>
      </c>
    </row>
    <row r="189" spans="1:15" ht="19" customHeight="1" x14ac:dyDescent="0.35">
      <c r="A189" s="16"/>
      <c r="B189" s="12" t="s">
        <v>108</v>
      </c>
      <c r="C189" s="20">
        <f>COUNTIFS(Data!$H:$H,C$187,Data!$C:$C,$B189)</f>
        <v>0</v>
      </c>
      <c r="D189" s="8">
        <f>COUNTIFS(Data!$H:$H,D$187,Data!$C:$C,$B189)</f>
        <v>0</v>
      </c>
      <c r="E189" s="8">
        <f>COUNTIFS(Data!$H:$H,E$187,Data!$C:$C,$B189)</f>
        <v>0</v>
      </c>
      <c r="F189" s="8">
        <f>COUNTIFS(Data!$H:$H,F$187,Data!$C:$C,$B189)</f>
        <v>0</v>
      </c>
      <c r="G189" s="8">
        <f>COUNTIFS(Data!$H:$H,G$187,Data!$C:$C,$B189)</f>
        <v>0</v>
      </c>
      <c r="H189" s="8">
        <f>COUNTIFS(Data!$H:$H,H$187,Data!$C:$C,$B189)</f>
        <v>0</v>
      </c>
      <c r="I189" s="8">
        <f>COUNTIFS(Data!$H:$H,I$187,Data!$C:$C,$B189)</f>
        <v>0</v>
      </c>
      <c r="J189" s="8">
        <f>COUNTIFS(Data!$H:$H,J$187,Data!$C:$C,$B189)</f>
        <v>0</v>
      </c>
      <c r="K189" s="8">
        <f>COUNTIFS(Data!$H:$H,K$187,Data!$C:$C,$B189)</f>
        <v>0</v>
      </c>
      <c r="L189" s="8">
        <f>COUNTIFS(Data!$H:$H,L$187,Data!$C:$C,$B189)</f>
        <v>0</v>
      </c>
      <c r="M189" s="8">
        <f>COUNTIFS(Data!$H:$H,M$187,Data!$C:$C,$B189)</f>
        <v>0</v>
      </c>
      <c r="N189" s="26">
        <f>COUNTIFS(Data!$H:$H,N$187,Data!$C:$C,$B189)</f>
        <v>0</v>
      </c>
      <c r="O189" s="13">
        <f t="shared" si="7"/>
        <v>0</v>
      </c>
    </row>
    <row r="190" spans="1:15" ht="19" customHeight="1" x14ac:dyDescent="0.35">
      <c r="A190" s="16"/>
      <c r="B190" s="12" t="s">
        <v>98</v>
      </c>
      <c r="C190" s="20">
        <f>COUNTIFS(Data!$H:$H,C$187,Data!$C:$C,$B190)</f>
        <v>1</v>
      </c>
      <c r="D190" s="8">
        <f>COUNTIFS(Data!$H:$H,D$187,Data!$C:$C,$B190)</f>
        <v>0</v>
      </c>
      <c r="E190" s="8">
        <f>COUNTIFS(Data!$H:$H,E$187,Data!$C:$C,$B190)</f>
        <v>2</v>
      </c>
      <c r="F190" s="8">
        <f>COUNTIFS(Data!$H:$H,F$187,Data!$C:$C,$B190)</f>
        <v>0</v>
      </c>
      <c r="G190" s="8">
        <f>COUNTIFS(Data!$H:$H,G$187,Data!$C:$C,$B190)</f>
        <v>0</v>
      </c>
      <c r="H190" s="8">
        <f>COUNTIFS(Data!$H:$H,H$187,Data!$C:$C,$B190)</f>
        <v>0</v>
      </c>
      <c r="I190" s="8">
        <f>COUNTIFS(Data!$H:$H,I$187,Data!$C:$C,$B190)</f>
        <v>0</v>
      </c>
      <c r="J190" s="8">
        <f>COUNTIFS(Data!$H:$H,J$187,Data!$C:$C,$B190)</f>
        <v>0</v>
      </c>
      <c r="K190" s="8">
        <f>COUNTIFS(Data!$H:$H,K$187,Data!$C:$C,$B190)</f>
        <v>0</v>
      </c>
      <c r="L190" s="8">
        <f>COUNTIFS(Data!$H:$H,L$187,Data!$C:$C,$B190)</f>
        <v>0</v>
      </c>
      <c r="M190" s="8">
        <f>COUNTIFS(Data!$H:$H,M$187,Data!$C:$C,$B190)</f>
        <v>0</v>
      </c>
      <c r="N190" s="26">
        <f>COUNTIFS(Data!$H:$H,N$187,Data!$C:$C,$B190)</f>
        <v>0</v>
      </c>
      <c r="O190" s="13">
        <f t="shared" si="7"/>
        <v>3</v>
      </c>
    </row>
    <row r="191" spans="1:15" ht="19" customHeight="1" x14ac:dyDescent="0.35">
      <c r="A191" s="16"/>
      <c r="B191" s="12" t="s">
        <v>106</v>
      </c>
      <c r="C191" s="20">
        <f>COUNTIFS(Data!$H:$H,C$187,Data!$C:$C,$B191)</f>
        <v>0</v>
      </c>
      <c r="D191" s="8">
        <f>COUNTIFS(Data!$H:$H,D$187,Data!$C:$C,$B191)</f>
        <v>0</v>
      </c>
      <c r="E191" s="8">
        <f>COUNTIFS(Data!$H:$H,E$187,Data!$C:$C,$B191)</f>
        <v>0</v>
      </c>
      <c r="F191" s="8">
        <f>COUNTIFS(Data!$H:$H,F$187,Data!$C:$C,$B191)</f>
        <v>0</v>
      </c>
      <c r="G191" s="8">
        <f>COUNTIFS(Data!$H:$H,G$187,Data!$C:$C,$B191)</f>
        <v>0</v>
      </c>
      <c r="H191" s="8">
        <f>COUNTIFS(Data!$H:$H,H$187,Data!$C:$C,$B191)</f>
        <v>0</v>
      </c>
      <c r="I191" s="8">
        <f>COUNTIFS(Data!$H:$H,I$187,Data!$C:$C,$B191)</f>
        <v>0</v>
      </c>
      <c r="J191" s="8">
        <f>COUNTIFS(Data!$H:$H,J$187,Data!$C:$C,$B191)</f>
        <v>0</v>
      </c>
      <c r="K191" s="8">
        <f>COUNTIFS(Data!$H:$H,K$187,Data!$C:$C,$B191)</f>
        <v>0</v>
      </c>
      <c r="L191" s="8">
        <f>COUNTIFS(Data!$H:$H,L$187,Data!$C:$C,$B191)</f>
        <v>0</v>
      </c>
      <c r="M191" s="8">
        <f>COUNTIFS(Data!$H:$H,M$187,Data!$C:$C,$B191)</f>
        <v>0</v>
      </c>
      <c r="N191" s="26">
        <f>COUNTIFS(Data!$H:$H,N$187,Data!$C:$C,$B191)</f>
        <v>0</v>
      </c>
      <c r="O191" s="13">
        <f t="shared" si="7"/>
        <v>0</v>
      </c>
    </row>
    <row r="192" spans="1:15" ht="19" customHeight="1" x14ac:dyDescent="0.35">
      <c r="A192" s="16"/>
      <c r="B192" s="12" t="s">
        <v>75</v>
      </c>
      <c r="C192" s="20">
        <f>COUNTIFS(Data!$H:$H,C$187,Data!$C:$C,$B192)</f>
        <v>0</v>
      </c>
      <c r="D192" s="8">
        <f>COUNTIFS(Data!$H:$H,D$187,Data!$C:$C,$B192)</f>
        <v>0</v>
      </c>
      <c r="E192" s="8">
        <f>COUNTIFS(Data!$H:$H,E$187,Data!$C:$C,$B192)</f>
        <v>0</v>
      </c>
      <c r="F192" s="8">
        <f>COUNTIFS(Data!$H:$H,F$187,Data!$C:$C,$B192)</f>
        <v>0</v>
      </c>
      <c r="G192" s="8">
        <f>COUNTIFS(Data!$H:$H,G$187,Data!$C:$C,$B192)</f>
        <v>0</v>
      </c>
      <c r="H192" s="8">
        <f>COUNTIFS(Data!$H:$H,H$187,Data!$C:$C,$B192)</f>
        <v>0</v>
      </c>
      <c r="I192" s="8">
        <f>COUNTIFS(Data!$H:$H,I$187,Data!$C:$C,$B192)</f>
        <v>0</v>
      </c>
      <c r="J192" s="8">
        <f>COUNTIFS(Data!$H:$H,J$187,Data!$C:$C,$B192)</f>
        <v>0</v>
      </c>
      <c r="K192" s="8">
        <f>COUNTIFS(Data!$H:$H,K$187,Data!$C:$C,$B192)</f>
        <v>0</v>
      </c>
      <c r="L192" s="8">
        <f>COUNTIFS(Data!$H:$H,L$187,Data!$C:$C,$B192)</f>
        <v>0</v>
      </c>
      <c r="M192" s="8">
        <f>COUNTIFS(Data!$H:$H,M$187,Data!$C:$C,$B192)</f>
        <v>0</v>
      </c>
      <c r="N192" s="26">
        <f>COUNTIFS(Data!$H:$H,N$187,Data!$C:$C,$B192)</f>
        <v>0</v>
      </c>
      <c r="O192" s="13">
        <f t="shared" si="7"/>
        <v>0</v>
      </c>
    </row>
    <row r="193" spans="1:15" ht="19" customHeight="1" x14ac:dyDescent="0.35">
      <c r="A193" s="16"/>
      <c r="B193" s="12" t="s">
        <v>121</v>
      </c>
      <c r="C193" s="20">
        <f>COUNTIFS(Data!$H:$H,C$187,Data!$C:$C,$B193)</f>
        <v>0</v>
      </c>
      <c r="D193" s="8">
        <f>COUNTIFS(Data!$H:$H,D$187,Data!$C:$C,$B193)</f>
        <v>0</v>
      </c>
      <c r="E193" s="8">
        <f>COUNTIFS(Data!$H:$H,E$187,Data!$C:$C,$B193)</f>
        <v>0</v>
      </c>
      <c r="F193" s="8">
        <f>COUNTIFS(Data!$H:$H,F$187,Data!$C:$C,$B193)</f>
        <v>0</v>
      </c>
      <c r="G193" s="8">
        <f>COUNTIFS(Data!$H:$H,G$187,Data!$C:$C,$B193)</f>
        <v>0</v>
      </c>
      <c r="H193" s="8">
        <f>COUNTIFS(Data!$H:$H,H$187,Data!$C:$C,$B193)</f>
        <v>0</v>
      </c>
      <c r="I193" s="8">
        <f>COUNTIFS(Data!$H:$H,I$187,Data!$C:$C,$B193)</f>
        <v>0</v>
      </c>
      <c r="J193" s="8">
        <f>COUNTIFS(Data!$H:$H,J$187,Data!$C:$C,$B193)</f>
        <v>0</v>
      </c>
      <c r="K193" s="8">
        <f>COUNTIFS(Data!$H:$H,K$187,Data!$C:$C,$B193)</f>
        <v>0</v>
      </c>
      <c r="L193" s="8">
        <f>COUNTIFS(Data!$H:$H,L$187,Data!$C:$C,$B193)</f>
        <v>0</v>
      </c>
      <c r="M193" s="8">
        <f>COUNTIFS(Data!$H:$H,M$187,Data!$C:$C,$B193)</f>
        <v>0</v>
      </c>
      <c r="N193" s="26">
        <f>COUNTIFS(Data!$H:$H,N$187,Data!$C:$C,$B193)</f>
        <v>0</v>
      </c>
      <c r="O193" s="13">
        <f t="shared" si="7"/>
        <v>0</v>
      </c>
    </row>
    <row r="194" spans="1:15" ht="19" customHeight="1" x14ac:dyDescent="0.35">
      <c r="A194" s="16"/>
      <c r="B194" s="12" t="s">
        <v>130</v>
      </c>
      <c r="C194" s="20">
        <f>COUNTIFS(Data!$H:$H,C$187,Data!$C:$C,$B194)</f>
        <v>0</v>
      </c>
      <c r="D194" s="8">
        <f>COUNTIFS(Data!$H:$H,D$187,Data!$C:$C,$B194)</f>
        <v>0</v>
      </c>
      <c r="E194" s="8">
        <f>COUNTIFS(Data!$H:$H,E$187,Data!$C:$C,$B194)</f>
        <v>0</v>
      </c>
      <c r="F194" s="8">
        <f>COUNTIFS(Data!$H:$H,F$187,Data!$C:$C,$B194)</f>
        <v>0</v>
      </c>
      <c r="G194" s="8">
        <f>COUNTIFS(Data!$H:$H,G$187,Data!$C:$C,$B194)</f>
        <v>0</v>
      </c>
      <c r="H194" s="8">
        <f>COUNTIFS(Data!$H:$H,H$187,Data!$C:$C,$B194)</f>
        <v>0</v>
      </c>
      <c r="I194" s="8">
        <f>COUNTIFS(Data!$H:$H,I$187,Data!$C:$C,$B194)</f>
        <v>0</v>
      </c>
      <c r="J194" s="8">
        <f>COUNTIFS(Data!$H:$H,J$187,Data!$C:$C,$B194)</f>
        <v>0</v>
      </c>
      <c r="K194" s="8">
        <f>COUNTIFS(Data!$H:$H,K$187,Data!$C:$C,$B194)</f>
        <v>0</v>
      </c>
      <c r="L194" s="8">
        <f>COUNTIFS(Data!$H:$H,L$187,Data!$C:$C,$B194)</f>
        <v>0</v>
      </c>
      <c r="M194" s="8">
        <f>COUNTIFS(Data!$H:$H,M$187,Data!$C:$C,$B194)</f>
        <v>0</v>
      </c>
      <c r="N194" s="26">
        <f>COUNTIFS(Data!$H:$H,N$187,Data!$C:$C,$B194)</f>
        <v>0</v>
      </c>
      <c r="O194" s="13">
        <f t="shared" si="7"/>
        <v>0</v>
      </c>
    </row>
    <row r="195" spans="1:15" ht="19" customHeight="1" x14ac:dyDescent="0.35">
      <c r="A195" s="16"/>
      <c r="B195" s="12" t="s">
        <v>134</v>
      </c>
      <c r="C195" s="20">
        <f>COUNTIFS(Data!$H:$H,C$187,Data!$C:$C,$B195)</f>
        <v>0</v>
      </c>
      <c r="D195" s="8">
        <f>COUNTIFS(Data!$H:$H,D$187,Data!$C:$C,$B195)</f>
        <v>0</v>
      </c>
      <c r="E195" s="8">
        <f>COUNTIFS(Data!$H:$H,E$187,Data!$C:$C,$B195)</f>
        <v>0</v>
      </c>
      <c r="F195" s="8">
        <f>COUNTIFS(Data!$H:$H,F$187,Data!$C:$C,$B195)</f>
        <v>0</v>
      </c>
      <c r="G195" s="8">
        <f>COUNTIFS(Data!$H:$H,G$187,Data!$C:$C,$B195)</f>
        <v>0</v>
      </c>
      <c r="H195" s="8">
        <f>COUNTIFS(Data!$H:$H,H$187,Data!$C:$C,$B195)</f>
        <v>0</v>
      </c>
      <c r="I195" s="8">
        <f>COUNTIFS(Data!$H:$H,I$187,Data!$C:$C,$B195)</f>
        <v>0</v>
      </c>
      <c r="J195" s="8">
        <f>COUNTIFS(Data!$H:$H,J$187,Data!$C:$C,$B195)</f>
        <v>0</v>
      </c>
      <c r="K195" s="8">
        <f>COUNTIFS(Data!$H:$H,K$187,Data!$C:$C,$B195)</f>
        <v>0</v>
      </c>
      <c r="L195" s="8">
        <f>COUNTIFS(Data!$H:$H,L$187,Data!$C:$C,$B195)</f>
        <v>0</v>
      </c>
      <c r="M195" s="8">
        <f>COUNTIFS(Data!$H:$H,M$187,Data!$C:$C,$B195)</f>
        <v>0</v>
      </c>
      <c r="N195" s="26">
        <f>COUNTIFS(Data!$H:$H,N$187,Data!$C:$C,$B195)</f>
        <v>0</v>
      </c>
      <c r="O195" s="13">
        <f t="shared" si="7"/>
        <v>0</v>
      </c>
    </row>
    <row r="196" spans="1:15" ht="19" customHeight="1" x14ac:dyDescent="0.35">
      <c r="A196" s="16"/>
      <c r="B196" s="12" t="s">
        <v>88</v>
      </c>
      <c r="C196" s="20">
        <f>COUNTIFS(Data!$H:$H,C$187,Data!$C:$C,$B196)</f>
        <v>0</v>
      </c>
      <c r="D196" s="8">
        <f>COUNTIFS(Data!$H:$H,D$187,Data!$C:$C,$B196)</f>
        <v>0</v>
      </c>
      <c r="E196" s="8">
        <f>COUNTIFS(Data!$H:$H,E$187,Data!$C:$C,$B196)</f>
        <v>0</v>
      </c>
      <c r="F196" s="8">
        <f>COUNTIFS(Data!$H:$H,F$187,Data!$C:$C,$B196)</f>
        <v>0</v>
      </c>
      <c r="G196" s="8">
        <f>COUNTIFS(Data!$H:$H,G$187,Data!$C:$C,$B196)</f>
        <v>0</v>
      </c>
      <c r="H196" s="8">
        <f>COUNTIFS(Data!$H:$H,H$187,Data!$C:$C,$B196)</f>
        <v>0</v>
      </c>
      <c r="I196" s="8">
        <f>COUNTIFS(Data!$H:$H,I$187,Data!$C:$C,$B196)</f>
        <v>0</v>
      </c>
      <c r="J196" s="8">
        <f>COUNTIFS(Data!$H:$H,J$187,Data!$C:$C,$B196)</f>
        <v>0</v>
      </c>
      <c r="K196" s="8">
        <f>COUNTIFS(Data!$H:$H,K$187,Data!$C:$C,$B196)</f>
        <v>0</v>
      </c>
      <c r="L196" s="8">
        <f>COUNTIFS(Data!$H:$H,L$187,Data!$C:$C,$B196)</f>
        <v>0</v>
      </c>
      <c r="M196" s="8">
        <f>COUNTIFS(Data!$H:$H,M$187,Data!$C:$C,$B196)</f>
        <v>0</v>
      </c>
      <c r="N196" s="26">
        <f>COUNTIFS(Data!$H:$H,N$187,Data!$C:$C,$B196)</f>
        <v>0</v>
      </c>
      <c r="O196" s="13">
        <f t="shared" si="7"/>
        <v>0</v>
      </c>
    </row>
    <row r="197" spans="1:15" ht="19" customHeight="1" x14ac:dyDescent="0.35">
      <c r="A197" s="16"/>
      <c r="B197" s="12" t="s">
        <v>112</v>
      </c>
      <c r="C197" s="20">
        <f>COUNTIFS(Data!$H:$H,C$187,Data!$C:$C,$B197)</f>
        <v>0</v>
      </c>
      <c r="D197" s="8">
        <f>COUNTIFS(Data!$H:$H,D$187,Data!$C:$C,$B197)</f>
        <v>0</v>
      </c>
      <c r="E197" s="8">
        <f>COUNTIFS(Data!$H:$H,E$187,Data!$C:$C,$B197)</f>
        <v>0</v>
      </c>
      <c r="F197" s="8">
        <f>COUNTIFS(Data!$H:$H,F$187,Data!$C:$C,$B197)</f>
        <v>0</v>
      </c>
      <c r="G197" s="8">
        <f>COUNTIFS(Data!$H:$H,G$187,Data!$C:$C,$B197)</f>
        <v>0</v>
      </c>
      <c r="H197" s="8">
        <f>COUNTIFS(Data!$H:$H,H$187,Data!$C:$C,$B197)</f>
        <v>0</v>
      </c>
      <c r="I197" s="8">
        <f>COUNTIFS(Data!$H:$H,I$187,Data!$C:$C,$B197)</f>
        <v>0</v>
      </c>
      <c r="J197" s="8">
        <f>COUNTIFS(Data!$H:$H,J$187,Data!$C:$C,$B197)</f>
        <v>0</v>
      </c>
      <c r="K197" s="8">
        <f>COUNTIFS(Data!$H:$H,K$187,Data!$C:$C,$B197)</f>
        <v>0</v>
      </c>
      <c r="L197" s="8">
        <f>COUNTIFS(Data!$H:$H,L$187,Data!$C:$C,$B197)</f>
        <v>0</v>
      </c>
      <c r="M197" s="8">
        <f>COUNTIFS(Data!$H:$H,M$187,Data!$C:$C,$B197)</f>
        <v>0</v>
      </c>
      <c r="N197" s="26">
        <f>COUNTIFS(Data!$H:$H,N$187,Data!$C:$C,$B197)</f>
        <v>0</v>
      </c>
      <c r="O197" s="13">
        <f t="shared" si="7"/>
        <v>0</v>
      </c>
    </row>
    <row r="198" spans="1:15" ht="19" customHeight="1" x14ac:dyDescent="0.35">
      <c r="A198" s="16"/>
      <c r="B198" s="12" t="s">
        <v>191</v>
      </c>
      <c r="C198" s="20">
        <f>COUNTIFS(Data!$H:$H,C$187,Data!$C:$C,$B198)</f>
        <v>0</v>
      </c>
      <c r="D198" s="8">
        <f>COUNTIFS(Data!$H:$H,D$187,Data!$C:$C,$B198)</f>
        <v>0</v>
      </c>
      <c r="E198" s="8">
        <f>COUNTIFS(Data!$H:$H,E$187,Data!$C:$C,$B198)</f>
        <v>0</v>
      </c>
      <c r="F198" s="8">
        <f>COUNTIFS(Data!$H:$H,F$187,Data!$C:$C,$B198)</f>
        <v>0</v>
      </c>
      <c r="G198" s="8">
        <f>COUNTIFS(Data!$H:$H,G$187,Data!$C:$C,$B198)</f>
        <v>0</v>
      </c>
      <c r="H198" s="8">
        <f>COUNTIFS(Data!$H:$H,H$187,Data!$C:$C,$B198)</f>
        <v>0</v>
      </c>
      <c r="I198" s="8">
        <f>COUNTIFS(Data!$H:$H,I$187,Data!$C:$C,$B198)</f>
        <v>0</v>
      </c>
      <c r="J198" s="8">
        <f>COUNTIFS(Data!$H:$H,J$187,Data!$C:$C,$B198)</f>
        <v>0</v>
      </c>
      <c r="K198" s="8">
        <f>COUNTIFS(Data!$H:$H,K$187,Data!$C:$C,$B198)</f>
        <v>0</v>
      </c>
      <c r="L198" s="8">
        <f>COUNTIFS(Data!$H:$H,L$187,Data!$C:$C,$B198)</f>
        <v>0</v>
      </c>
      <c r="M198" s="8">
        <f>COUNTIFS(Data!$H:$H,M$187,Data!$C:$C,$B198)</f>
        <v>0</v>
      </c>
      <c r="N198" s="26">
        <f>COUNTIFS(Data!$H:$H,N$187,Data!$C:$C,$B198)</f>
        <v>0</v>
      </c>
      <c r="O198" s="13">
        <f t="shared" si="7"/>
        <v>0</v>
      </c>
    </row>
    <row r="199" spans="1:15" ht="19" customHeight="1" x14ac:dyDescent="0.35">
      <c r="A199" s="16"/>
      <c r="B199" s="12" t="s">
        <v>186</v>
      </c>
      <c r="C199" s="20">
        <f>COUNTIFS(Data!$H:$H,C$187,Data!$C:$C,$B199)</f>
        <v>0</v>
      </c>
      <c r="D199" s="8">
        <f>COUNTIFS(Data!$H:$H,D$187,Data!$C:$C,$B199)</f>
        <v>0</v>
      </c>
      <c r="E199" s="8">
        <f>COUNTIFS(Data!$H:$H,E$187,Data!$C:$C,$B199)</f>
        <v>0</v>
      </c>
      <c r="F199" s="8">
        <f>COUNTIFS(Data!$H:$H,F$187,Data!$C:$C,$B199)</f>
        <v>0</v>
      </c>
      <c r="G199" s="8">
        <f>COUNTIFS(Data!$H:$H,G$187,Data!$C:$C,$B199)</f>
        <v>0</v>
      </c>
      <c r="H199" s="8">
        <f>COUNTIFS(Data!$H:$H,H$187,Data!$C:$C,$B199)</f>
        <v>0</v>
      </c>
      <c r="I199" s="8">
        <f>COUNTIFS(Data!$H:$H,I$187,Data!$C:$C,$B199)</f>
        <v>0</v>
      </c>
      <c r="J199" s="8">
        <f>COUNTIFS(Data!$H:$H,J$187,Data!$C:$C,$B199)</f>
        <v>0</v>
      </c>
      <c r="K199" s="8">
        <f>COUNTIFS(Data!$H:$H,K$187,Data!$C:$C,$B199)</f>
        <v>0</v>
      </c>
      <c r="L199" s="8">
        <f>COUNTIFS(Data!$H:$H,L$187,Data!$C:$C,$B199)</f>
        <v>0</v>
      </c>
      <c r="M199" s="8">
        <f>COUNTIFS(Data!$H:$H,M$187,Data!$C:$C,$B199)</f>
        <v>0</v>
      </c>
      <c r="N199" s="26">
        <f>COUNTIFS(Data!$H:$H,N$187,Data!$C:$C,$B199)</f>
        <v>0</v>
      </c>
      <c r="O199" s="13">
        <f t="shared" si="7"/>
        <v>0</v>
      </c>
    </row>
    <row r="200" spans="1:15" ht="19" customHeight="1" x14ac:dyDescent="0.35">
      <c r="A200" s="16"/>
      <c r="B200" s="12" t="s">
        <v>161</v>
      </c>
      <c r="C200" s="20">
        <f>COUNTIFS(Data!$H:$H,C$187,Data!$C:$C,$B200)</f>
        <v>0</v>
      </c>
      <c r="D200" s="8">
        <f>COUNTIFS(Data!$H:$H,D$187,Data!$C:$C,$B200)</f>
        <v>0</v>
      </c>
      <c r="E200" s="8">
        <f>COUNTIFS(Data!$H:$H,E$187,Data!$C:$C,$B200)</f>
        <v>0</v>
      </c>
      <c r="F200" s="8">
        <f>COUNTIFS(Data!$H:$H,F$187,Data!$C:$C,$B200)</f>
        <v>0</v>
      </c>
      <c r="G200" s="8">
        <f>COUNTIFS(Data!$H:$H,G$187,Data!$C:$C,$B200)</f>
        <v>0</v>
      </c>
      <c r="H200" s="8">
        <f>COUNTIFS(Data!$H:$H,H$187,Data!$C:$C,$B200)</f>
        <v>0</v>
      </c>
      <c r="I200" s="8">
        <f>COUNTIFS(Data!$H:$H,I$187,Data!$C:$C,$B200)</f>
        <v>0</v>
      </c>
      <c r="J200" s="8">
        <f>COUNTIFS(Data!$H:$H,J$187,Data!$C:$C,$B200)</f>
        <v>0</v>
      </c>
      <c r="K200" s="8">
        <f>COUNTIFS(Data!$H:$H,K$187,Data!$C:$C,$B200)</f>
        <v>0</v>
      </c>
      <c r="L200" s="8">
        <f>COUNTIFS(Data!$H:$H,L$187,Data!$C:$C,$B200)</f>
        <v>0</v>
      </c>
      <c r="M200" s="8">
        <f>COUNTIFS(Data!$H:$H,M$187,Data!$C:$C,$B200)</f>
        <v>0</v>
      </c>
      <c r="N200" s="26">
        <f>COUNTIFS(Data!$H:$H,N$187,Data!$C:$C,$B200)</f>
        <v>0</v>
      </c>
      <c r="O200" s="13">
        <f t="shared" si="7"/>
        <v>0</v>
      </c>
    </row>
    <row r="201" spans="1:15" ht="19" customHeight="1" x14ac:dyDescent="0.35">
      <c r="A201" s="16"/>
      <c r="B201" s="12" t="s">
        <v>192</v>
      </c>
      <c r="C201" s="20">
        <f>COUNTIFS(Data!$H:$H,C$187,Data!$C:$C,$B201)</f>
        <v>0</v>
      </c>
      <c r="D201" s="8">
        <f>COUNTIFS(Data!$H:$H,D$187,Data!$C:$C,$B201)</f>
        <v>0</v>
      </c>
      <c r="E201" s="8">
        <f>COUNTIFS(Data!$H:$H,E$187,Data!$C:$C,$B201)</f>
        <v>0</v>
      </c>
      <c r="F201" s="8">
        <f>COUNTIFS(Data!$H:$H,F$187,Data!$C:$C,$B201)</f>
        <v>0</v>
      </c>
      <c r="G201" s="8">
        <f>COUNTIFS(Data!$H:$H,G$187,Data!$C:$C,$B201)</f>
        <v>0</v>
      </c>
      <c r="H201" s="8">
        <f>COUNTIFS(Data!$H:$H,H$187,Data!$C:$C,$B201)</f>
        <v>0</v>
      </c>
      <c r="I201" s="8">
        <f>COUNTIFS(Data!$H:$H,I$187,Data!$C:$C,$B201)</f>
        <v>0</v>
      </c>
      <c r="J201" s="8">
        <f>COUNTIFS(Data!$H:$H,J$187,Data!$C:$C,$B201)</f>
        <v>0</v>
      </c>
      <c r="K201" s="8">
        <f>COUNTIFS(Data!$H:$H,K$187,Data!$C:$C,$B201)</f>
        <v>0</v>
      </c>
      <c r="L201" s="8">
        <f>COUNTIFS(Data!$H:$H,L$187,Data!$C:$C,$B201)</f>
        <v>0</v>
      </c>
      <c r="M201" s="8">
        <f>COUNTIFS(Data!$H:$H,M$187,Data!$C:$C,$B201)</f>
        <v>0</v>
      </c>
      <c r="N201" s="26">
        <f>COUNTIFS(Data!$H:$H,N$187,Data!$C:$C,$B201)</f>
        <v>0</v>
      </c>
      <c r="O201" s="13">
        <f t="shared" si="7"/>
        <v>0</v>
      </c>
    </row>
    <row r="202" spans="1:15" ht="19" customHeight="1" x14ac:dyDescent="0.35">
      <c r="A202" s="16"/>
      <c r="B202" s="12" t="s">
        <v>102</v>
      </c>
      <c r="C202" s="20">
        <f>COUNTIFS(Data!$H:$H,C$187,Data!$C:$C,$B202)</f>
        <v>0</v>
      </c>
      <c r="D202" s="8">
        <f>COUNTIFS(Data!$H:$H,D$187,Data!$C:$C,$B202)</f>
        <v>0</v>
      </c>
      <c r="E202" s="8">
        <f>COUNTIFS(Data!$H:$H,E$187,Data!$C:$C,$B202)</f>
        <v>0</v>
      </c>
      <c r="F202" s="8">
        <f>COUNTIFS(Data!$H:$H,F$187,Data!$C:$C,$B202)</f>
        <v>0</v>
      </c>
      <c r="G202" s="8">
        <f>COUNTIFS(Data!$H:$H,G$187,Data!$C:$C,$B202)</f>
        <v>0</v>
      </c>
      <c r="H202" s="8">
        <f>COUNTIFS(Data!$H:$H,H$187,Data!$C:$C,$B202)</f>
        <v>0</v>
      </c>
      <c r="I202" s="8">
        <f>COUNTIFS(Data!$H:$H,I$187,Data!$C:$C,$B202)</f>
        <v>0</v>
      </c>
      <c r="J202" s="8">
        <f>COUNTIFS(Data!$H:$H,J$187,Data!$C:$C,$B202)</f>
        <v>0</v>
      </c>
      <c r="K202" s="8">
        <f>COUNTIFS(Data!$H:$H,K$187,Data!$C:$C,$B202)</f>
        <v>0</v>
      </c>
      <c r="L202" s="8">
        <f>COUNTIFS(Data!$H:$H,L$187,Data!$C:$C,$B202)</f>
        <v>0</v>
      </c>
      <c r="M202" s="8">
        <f>COUNTIFS(Data!$H:$H,M$187,Data!$C:$C,$B202)</f>
        <v>0</v>
      </c>
      <c r="N202" s="26">
        <f>COUNTIFS(Data!$H:$H,N$187,Data!$C:$C,$B202)</f>
        <v>0</v>
      </c>
      <c r="O202" s="13">
        <f t="shared" si="7"/>
        <v>0</v>
      </c>
    </row>
    <row r="203" spans="1:15" ht="19" customHeight="1" x14ac:dyDescent="0.35">
      <c r="A203" s="16"/>
      <c r="B203" s="12" t="s">
        <v>110</v>
      </c>
      <c r="C203" s="20">
        <f>COUNTIFS(Data!$H:$H,C$187,Data!$C:$C,$B203)</f>
        <v>0</v>
      </c>
      <c r="D203" s="8">
        <f>COUNTIFS(Data!$H:$H,D$187,Data!$C:$C,$B203)</f>
        <v>0</v>
      </c>
      <c r="E203" s="8">
        <f>COUNTIFS(Data!$H:$H,E$187,Data!$C:$C,$B203)</f>
        <v>2</v>
      </c>
      <c r="F203" s="8">
        <f>COUNTIFS(Data!$H:$H,F$187,Data!$C:$C,$B203)</f>
        <v>0</v>
      </c>
      <c r="G203" s="8">
        <f>COUNTIFS(Data!$H:$H,G$187,Data!$C:$C,$B203)</f>
        <v>0</v>
      </c>
      <c r="H203" s="8">
        <f>COUNTIFS(Data!$H:$H,H$187,Data!$C:$C,$B203)</f>
        <v>0</v>
      </c>
      <c r="I203" s="8">
        <f>COUNTIFS(Data!$H:$H,I$187,Data!$C:$C,$B203)</f>
        <v>0</v>
      </c>
      <c r="J203" s="8">
        <f>COUNTIFS(Data!$H:$H,J$187,Data!$C:$C,$B203)</f>
        <v>0</v>
      </c>
      <c r="K203" s="8">
        <f>COUNTIFS(Data!$H:$H,K$187,Data!$C:$C,$B203)</f>
        <v>0</v>
      </c>
      <c r="L203" s="8">
        <f>COUNTIFS(Data!$H:$H,L$187,Data!$C:$C,$B203)</f>
        <v>0</v>
      </c>
      <c r="M203" s="8">
        <f>COUNTIFS(Data!$H:$H,M$187,Data!$C:$C,$B203)</f>
        <v>0</v>
      </c>
      <c r="N203" s="26">
        <f>COUNTIFS(Data!$H:$H,N$187,Data!$C:$C,$B203)</f>
        <v>0</v>
      </c>
      <c r="O203" s="13">
        <f t="shared" si="7"/>
        <v>2</v>
      </c>
    </row>
    <row r="204" spans="1:15" ht="19" customHeight="1" x14ac:dyDescent="0.35">
      <c r="A204" s="16"/>
      <c r="B204" s="12" t="s">
        <v>58</v>
      </c>
      <c r="C204" s="20">
        <f>COUNTIFS(Data!$H:$H,C$187,Data!$C:$C,$B204)</f>
        <v>1</v>
      </c>
      <c r="D204" s="8">
        <f>COUNTIFS(Data!$H:$H,D$187,Data!$C:$C,$B204)</f>
        <v>0</v>
      </c>
      <c r="E204" s="8">
        <f>COUNTIFS(Data!$H:$H,E$187,Data!$C:$C,$B204)</f>
        <v>12</v>
      </c>
      <c r="F204" s="8">
        <f>COUNTIFS(Data!$H:$H,F$187,Data!$C:$C,$B204)</f>
        <v>1</v>
      </c>
      <c r="G204" s="8">
        <f>COUNTIFS(Data!$H:$H,G$187,Data!$C:$C,$B204)</f>
        <v>0</v>
      </c>
      <c r="H204" s="8">
        <f>COUNTIFS(Data!$H:$H,H$187,Data!$C:$C,$B204)</f>
        <v>0</v>
      </c>
      <c r="I204" s="8">
        <f>COUNTIFS(Data!$H:$H,I$187,Data!$C:$C,$B204)</f>
        <v>0</v>
      </c>
      <c r="J204" s="8">
        <f>COUNTIFS(Data!$H:$H,J$187,Data!$C:$C,$B204)</f>
        <v>9</v>
      </c>
      <c r="K204" s="8">
        <f>COUNTIFS(Data!$H:$H,K$187,Data!$C:$C,$B204)</f>
        <v>0</v>
      </c>
      <c r="L204" s="8">
        <f>COUNTIFS(Data!$H:$H,L$187,Data!$C:$C,$B204)</f>
        <v>0</v>
      </c>
      <c r="M204" s="8">
        <f>COUNTIFS(Data!$H:$H,M$187,Data!$C:$C,$B204)</f>
        <v>0</v>
      </c>
      <c r="N204" s="26">
        <f>COUNTIFS(Data!$H:$H,N$187,Data!$C:$C,$B204)</f>
        <v>2</v>
      </c>
      <c r="O204" s="13">
        <f t="shared" si="7"/>
        <v>25</v>
      </c>
    </row>
    <row r="205" spans="1:15" ht="19" customHeight="1" x14ac:dyDescent="0.35">
      <c r="A205" s="16"/>
      <c r="B205" s="12" t="s">
        <v>125</v>
      </c>
      <c r="C205" s="20">
        <f>COUNTIFS(Data!$H:$H,C$187,Data!$C:$C,$B205)</f>
        <v>0</v>
      </c>
      <c r="D205" s="8">
        <f>COUNTIFS(Data!$H:$H,D$187,Data!$C:$C,$B205)</f>
        <v>0</v>
      </c>
      <c r="E205" s="8">
        <f>COUNTIFS(Data!$H:$H,E$187,Data!$C:$C,$B205)</f>
        <v>0</v>
      </c>
      <c r="F205" s="8">
        <f>COUNTIFS(Data!$H:$H,F$187,Data!$C:$C,$B205)</f>
        <v>0</v>
      </c>
      <c r="G205" s="8">
        <f>COUNTIFS(Data!$H:$H,G$187,Data!$C:$C,$B205)</f>
        <v>0</v>
      </c>
      <c r="H205" s="8">
        <f>COUNTIFS(Data!$H:$H,H$187,Data!$C:$C,$B205)</f>
        <v>0</v>
      </c>
      <c r="I205" s="8">
        <f>COUNTIFS(Data!$H:$H,I$187,Data!$C:$C,$B205)</f>
        <v>0</v>
      </c>
      <c r="J205" s="8">
        <f>COUNTIFS(Data!$H:$H,J$187,Data!$C:$C,$B205)</f>
        <v>2</v>
      </c>
      <c r="K205" s="8">
        <f>COUNTIFS(Data!$H:$H,K$187,Data!$C:$C,$B205)</f>
        <v>0</v>
      </c>
      <c r="L205" s="8">
        <f>COUNTIFS(Data!$H:$H,L$187,Data!$C:$C,$B205)</f>
        <v>0</v>
      </c>
      <c r="M205" s="8">
        <f>COUNTIFS(Data!$H:$H,M$187,Data!$C:$C,$B205)</f>
        <v>0</v>
      </c>
      <c r="N205" s="26">
        <f>COUNTIFS(Data!$H:$H,N$187,Data!$C:$C,$B205)</f>
        <v>0</v>
      </c>
      <c r="O205" s="13">
        <f t="shared" si="7"/>
        <v>2</v>
      </c>
    </row>
    <row r="206" spans="1:15" ht="19" customHeight="1" x14ac:dyDescent="0.35">
      <c r="A206" s="16"/>
      <c r="B206" s="12" t="s">
        <v>127</v>
      </c>
      <c r="C206" s="20">
        <f>COUNTIFS(Data!$H:$H,C$187,Data!$C:$C,$B206)</f>
        <v>0</v>
      </c>
      <c r="D206" s="8">
        <f>COUNTIFS(Data!$H:$H,D$187,Data!$C:$C,$B206)</f>
        <v>0</v>
      </c>
      <c r="E206" s="8">
        <f>COUNTIFS(Data!$H:$H,E$187,Data!$C:$C,$B206)</f>
        <v>1</v>
      </c>
      <c r="F206" s="8">
        <f>COUNTIFS(Data!$H:$H,F$187,Data!$C:$C,$B206)</f>
        <v>1</v>
      </c>
      <c r="G206" s="8">
        <f>COUNTIFS(Data!$H:$H,G$187,Data!$C:$C,$B206)</f>
        <v>0</v>
      </c>
      <c r="H206" s="8">
        <f>COUNTIFS(Data!$H:$H,H$187,Data!$C:$C,$B206)</f>
        <v>0</v>
      </c>
      <c r="I206" s="8">
        <f>COUNTIFS(Data!$H:$H,I$187,Data!$C:$C,$B206)</f>
        <v>0</v>
      </c>
      <c r="J206" s="8">
        <f>COUNTIFS(Data!$H:$H,J$187,Data!$C:$C,$B206)</f>
        <v>1</v>
      </c>
      <c r="K206" s="8">
        <f>COUNTIFS(Data!$H:$H,K$187,Data!$C:$C,$B206)</f>
        <v>0</v>
      </c>
      <c r="L206" s="8">
        <f>COUNTIFS(Data!$H:$H,L$187,Data!$C:$C,$B206)</f>
        <v>0</v>
      </c>
      <c r="M206" s="8">
        <f>COUNTIFS(Data!$H:$H,M$187,Data!$C:$C,$B206)</f>
        <v>0</v>
      </c>
      <c r="N206" s="26">
        <f>COUNTIFS(Data!$H:$H,N$187,Data!$C:$C,$B206)</f>
        <v>0</v>
      </c>
      <c r="O206" s="13">
        <f t="shared" si="7"/>
        <v>3</v>
      </c>
    </row>
    <row r="207" spans="1:15" ht="19" customHeight="1" x14ac:dyDescent="0.35">
      <c r="A207" s="16"/>
      <c r="B207" s="12" t="s">
        <v>109</v>
      </c>
      <c r="C207" s="20">
        <f>COUNTIFS(Data!$H:$H,C$187,Data!$C:$C,$B207)</f>
        <v>0</v>
      </c>
      <c r="D207" s="8">
        <f>COUNTIFS(Data!$H:$H,D$187,Data!$C:$C,$B207)</f>
        <v>0</v>
      </c>
      <c r="E207" s="8">
        <f>COUNTIFS(Data!$H:$H,E$187,Data!$C:$C,$B207)</f>
        <v>1</v>
      </c>
      <c r="F207" s="8">
        <f>COUNTIFS(Data!$H:$H,F$187,Data!$C:$C,$B207)</f>
        <v>0</v>
      </c>
      <c r="G207" s="8">
        <f>COUNTIFS(Data!$H:$H,G$187,Data!$C:$C,$B207)</f>
        <v>0</v>
      </c>
      <c r="H207" s="8">
        <f>COUNTIFS(Data!$H:$H,H$187,Data!$C:$C,$B207)</f>
        <v>0</v>
      </c>
      <c r="I207" s="8">
        <f>COUNTIFS(Data!$H:$H,I$187,Data!$C:$C,$B207)</f>
        <v>0</v>
      </c>
      <c r="J207" s="8">
        <f>COUNTIFS(Data!$H:$H,J$187,Data!$C:$C,$B207)</f>
        <v>0</v>
      </c>
      <c r="K207" s="8">
        <f>COUNTIFS(Data!$H:$H,K$187,Data!$C:$C,$B207)</f>
        <v>0</v>
      </c>
      <c r="L207" s="8">
        <f>COUNTIFS(Data!$H:$H,L$187,Data!$C:$C,$B207)</f>
        <v>0</v>
      </c>
      <c r="M207" s="8">
        <f>COUNTIFS(Data!$H:$H,M$187,Data!$C:$C,$B207)</f>
        <v>0</v>
      </c>
      <c r="N207" s="26">
        <f>COUNTIFS(Data!$H:$H,N$187,Data!$C:$C,$B207)</f>
        <v>0</v>
      </c>
      <c r="O207" s="13">
        <f t="shared" si="7"/>
        <v>1</v>
      </c>
    </row>
    <row r="208" spans="1:15" ht="19" customHeight="1" x14ac:dyDescent="0.35">
      <c r="A208" s="16"/>
      <c r="B208" s="12" t="s">
        <v>120</v>
      </c>
      <c r="C208" s="20">
        <f>COUNTIFS(Data!$H:$H,C$187,Data!$C:$C,$B208)</f>
        <v>0</v>
      </c>
      <c r="D208" s="8">
        <f>COUNTIFS(Data!$H:$H,D$187,Data!$C:$C,$B208)</f>
        <v>0</v>
      </c>
      <c r="E208" s="8">
        <f>COUNTIFS(Data!$H:$H,E$187,Data!$C:$C,$B208)</f>
        <v>2</v>
      </c>
      <c r="F208" s="8">
        <f>COUNTIFS(Data!$H:$H,F$187,Data!$C:$C,$B208)</f>
        <v>0</v>
      </c>
      <c r="G208" s="8">
        <f>COUNTIFS(Data!$H:$H,G$187,Data!$C:$C,$B208)</f>
        <v>0</v>
      </c>
      <c r="H208" s="8">
        <f>COUNTIFS(Data!$H:$H,H$187,Data!$C:$C,$B208)</f>
        <v>0</v>
      </c>
      <c r="I208" s="8">
        <f>COUNTIFS(Data!$H:$H,I$187,Data!$C:$C,$B208)</f>
        <v>0</v>
      </c>
      <c r="J208" s="8">
        <f>COUNTIFS(Data!$H:$H,J$187,Data!$C:$C,$B208)</f>
        <v>0</v>
      </c>
      <c r="K208" s="8">
        <f>COUNTIFS(Data!$H:$H,K$187,Data!$C:$C,$B208)</f>
        <v>0</v>
      </c>
      <c r="L208" s="8">
        <f>COUNTIFS(Data!$H:$H,L$187,Data!$C:$C,$B208)</f>
        <v>0</v>
      </c>
      <c r="M208" s="8">
        <f>COUNTIFS(Data!$H:$H,M$187,Data!$C:$C,$B208)</f>
        <v>0</v>
      </c>
      <c r="N208" s="26">
        <f>COUNTIFS(Data!$H:$H,N$187,Data!$C:$C,$B208)</f>
        <v>0</v>
      </c>
      <c r="O208" s="13">
        <f t="shared" si="7"/>
        <v>2</v>
      </c>
    </row>
    <row r="209" spans="1:15" ht="19" customHeight="1" x14ac:dyDescent="0.35">
      <c r="A209" s="16"/>
      <c r="B209" s="12" t="s">
        <v>163</v>
      </c>
      <c r="C209" s="20">
        <f>COUNTIFS(Data!$H:$H,C$187,Data!$C:$C,$B209)</f>
        <v>0</v>
      </c>
      <c r="D209" s="8">
        <f>COUNTIFS(Data!$H:$H,D$187,Data!$C:$C,$B209)</f>
        <v>1</v>
      </c>
      <c r="E209" s="8">
        <f>COUNTIFS(Data!$H:$H,E$187,Data!$C:$C,$B209)</f>
        <v>0</v>
      </c>
      <c r="F209" s="8">
        <f>COUNTIFS(Data!$H:$H,F$187,Data!$C:$C,$B209)</f>
        <v>0</v>
      </c>
      <c r="G209" s="8">
        <f>COUNTIFS(Data!$H:$H,G$187,Data!$C:$C,$B209)</f>
        <v>0</v>
      </c>
      <c r="H209" s="8">
        <f>COUNTIFS(Data!$H:$H,H$187,Data!$C:$C,$B209)</f>
        <v>1</v>
      </c>
      <c r="I209" s="8">
        <f>COUNTIFS(Data!$H:$H,I$187,Data!$C:$C,$B209)</f>
        <v>0</v>
      </c>
      <c r="J209" s="8">
        <f>COUNTIFS(Data!$H:$H,J$187,Data!$C:$C,$B209)</f>
        <v>0</v>
      </c>
      <c r="K209" s="8">
        <f>COUNTIFS(Data!$H:$H,K$187,Data!$C:$C,$B209)</f>
        <v>0</v>
      </c>
      <c r="L209" s="8">
        <f>COUNTIFS(Data!$H:$H,L$187,Data!$C:$C,$B209)</f>
        <v>0</v>
      </c>
      <c r="M209" s="8">
        <f>COUNTIFS(Data!$H:$H,M$187,Data!$C:$C,$B209)</f>
        <v>0</v>
      </c>
      <c r="N209" s="26">
        <f>COUNTIFS(Data!$H:$H,N$187,Data!$C:$C,$B209)</f>
        <v>0</v>
      </c>
      <c r="O209" s="13">
        <f t="shared" si="7"/>
        <v>2</v>
      </c>
    </row>
    <row r="210" spans="1:15" ht="19" customHeight="1" x14ac:dyDescent="0.35">
      <c r="A210" s="16"/>
      <c r="B210" s="12" t="s">
        <v>143</v>
      </c>
      <c r="C210" s="20">
        <f>COUNTIFS(Data!$H:$H,C$187,Data!$C:$C,$B210)</f>
        <v>0</v>
      </c>
      <c r="D210" s="8">
        <f>COUNTIFS(Data!$H:$H,D$187,Data!$C:$C,$B210)</f>
        <v>0</v>
      </c>
      <c r="E210" s="8">
        <f>COUNTIFS(Data!$H:$H,E$187,Data!$C:$C,$B210)</f>
        <v>0</v>
      </c>
      <c r="F210" s="8">
        <f>COUNTIFS(Data!$H:$H,F$187,Data!$C:$C,$B210)</f>
        <v>4</v>
      </c>
      <c r="G210" s="8">
        <f>COUNTIFS(Data!$H:$H,G$187,Data!$C:$C,$B210)</f>
        <v>0</v>
      </c>
      <c r="H210" s="8">
        <f>COUNTIFS(Data!$H:$H,H$187,Data!$C:$C,$B210)</f>
        <v>0</v>
      </c>
      <c r="I210" s="8">
        <f>COUNTIFS(Data!$H:$H,I$187,Data!$C:$C,$B210)</f>
        <v>0</v>
      </c>
      <c r="J210" s="8">
        <f>COUNTIFS(Data!$H:$H,J$187,Data!$C:$C,$B210)</f>
        <v>0</v>
      </c>
      <c r="K210" s="8">
        <f>COUNTIFS(Data!$H:$H,K$187,Data!$C:$C,$B210)</f>
        <v>0</v>
      </c>
      <c r="L210" s="8">
        <f>COUNTIFS(Data!$H:$H,L$187,Data!$C:$C,$B210)</f>
        <v>0</v>
      </c>
      <c r="M210" s="8">
        <f>COUNTIFS(Data!$H:$H,M$187,Data!$C:$C,$B210)</f>
        <v>0</v>
      </c>
      <c r="N210" s="26">
        <f>COUNTIFS(Data!$H:$H,N$187,Data!$C:$C,$B210)</f>
        <v>0</v>
      </c>
      <c r="O210" s="13">
        <f t="shared" si="7"/>
        <v>4</v>
      </c>
    </row>
    <row r="211" spans="1:15" ht="19" customHeight="1" x14ac:dyDescent="0.35">
      <c r="A211" s="16"/>
      <c r="B211" s="12" t="s">
        <v>195</v>
      </c>
      <c r="C211" s="20">
        <f>COUNTIFS(Data!$H:$H,C$187,Data!$C:$C,$B211)</f>
        <v>0</v>
      </c>
      <c r="D211" s="8">
        <f>COUNTIFS(Data!$H:$H,D$187,Data!$C:$C,$B211)</f>
        <v>0</v>
      </c>
      <c r="E211" s="8">
        <f>COUNTIFS(Data!$H:$H,E$187,Data!$C:$C,$B211)</f>
        <v>0</v>
      </c>
      <c r="F211" s="8">
        <f>COUNTIFS(Data!$H:$H,F$187,Data!$C:$C,$B211)</f>
        <v>0</v>
      </c>
      <c r="G211" s="8">
        <f>COUNTIFS(Data!$H:$H,G$187,Data!$C:$C,$B211)</f>
        <v>0</v>
      </c>
      <c r="H211" s="8">
        <f>COUNTIFS(Data!$H:$H,H$187,Data!$C:$C,$B211)</f>
        <v>0</v>
      </c>
      <c r="I211" s="8">
        <f>COUNTIFS(Data!$H:$H,I$187,Data!$C:$C,$B211)</f>
        <v>0</v>
      </c>
      <c r="J211" s="8">
        <f>COUNTIFS(Data!$H:$H,J$187,Data!$C:$C,$B211)</f>
        <v>0</v>
      </c>
      <c r="K211" s="8">
        <f>COUNTIFS(Data!$H:$H,K$187,Data!$C:$C,$B211)</f>
        <v>0</v>
      </c>
      <c r="L211" s="8">
        <f>COUNTIFS(Data!$H:$H,L$187,Data!$C:$C,$B211)</f>
        <v>0</v>
      </c>
      <c r="M211" s="8">
        <f>COUNTIFS(Data!$H:$H,M$187,Data!$C:$C,$B211)</f>
        <v>0</v>
      </c>
      <c r="N211" s="26">
        <f>COUNTIFS(Data!$H:$H,N$187,Data!$C:$C,$B211)</f>
        <v>0</v>
      </c>
      <c r="O211" s="13">
        <f t="shared" si="7"/>
        <v>0</v>
      </c>
    </row>
    <row r="212" spans="1:15" ht="19" customHeight="1" x14ac:dyDescent="0.35">
      <c r="A212" s="16"/>
      <c r="B212" s="12" t="s">
        <v>140</v>
      </c>
      <c r="C212" s="20">
        <f>COUNTIFS(Data!$H:$H,C$187,Data!$C:$C,$B212)</f>
        <v>0</v>
      </c>
      <c r="D212" s="8">
        <f>COUNTIFS(Data!$H:$H,D$187,Data!$C:$C,$B212)</f>
        <v>0</v>
      </c>
      <c r="E212" s="8">
        <f>COUNTIFS(Data!$H:$H,E$187,Data!$C:$C,$B212)</f>
        <v>0</v>
      </c>
      <c r="F212" s="8">
        <f>COUNTIFS(Data!$H:$H,F$187,Data!$C:$C,$B212)</f>
        <v>0</v>
      </c>
      <c r="G212" s="8">
        <f>COUNTIFS(Data!$H:$H,G$187,Data!$C:$C,$B212)</f>
        <v>0</v>
      </c>
      <c r="H212" s="8">
        <f>COUNTIFS(Data!$H:$H,H$187,Data!$C:$C,$B212)</f>
        <v>0</v>
      </c>
      <c r="I212" s="8">
        <f>COUNTIFS(Data!$H:$H,I$187,Data!$C:$C,$B212)</f>
        <v>0</v>
      </c>
      <c r="J212" s="8">
        <f>COUNTIFS(Data!$H:$H,J$187,Data!$C:$C,$B212)</f>
        <v>0</v>
      </c>
      <c r="K212" s="8">
        <f>COUNTIFS(Data!$H:$H,K$187,Data!$C:$C,$B212)</f>
        <v>0</v>
      </c>
      <c r="L212" s="8">
        <f>COUNTIFS(Data!$H:$H,L$187,Data!$C:$C,$B212)</f>
        <v>0</v>
      </c>
      <c r="M212" s="8">
        <f>COUNTIFS(Data!$H:$H,M$187,Data!$C:$C,$B212)</f>
        <v>0</v>
      </c>
      <c r="N212" s="26">
        <f>COUNTIFS(Data!$H:$H,N$187,Data!$C:$C,$B212)</f>
        <v>0</v>
      </c>
      <c r="O212" s="13">
        <f t="shared" si="7"/>
        <v>0</v>
      </c>
    </row>
    <row r="213" spans="1:15" ht="19" customHeight="1" x14ac:dyDescent="0.35">
      <c r="A213" s="16"/>
      <c r="B213" s="12" t="s">
        <v>697</v>
      </c>
      <c r="C213" s="20">
        <f>COUNTIFS(Data!$H:$H,C$187,Data!$C:$C,$B213)</f>
        <v>0</v>
      </c>
      <c r="D213" s="8">
        <f>COUNTIFS(Data!$H:$H,D$187,Data!$C:$C,$B213)</f>
        <v>0</v>
      </c>
      <c r="E213" s="8">
        <f>COUNTIFS(Data!$H:$H,E$187,Data!$C:$C,$B213)</f>
        <v>0</v>
      </c>
      <c r="F213" s="8">
        <f>COUNTIFS(Data!$H:$H,F$187,Data!$C:$C,$B213)</f>
        <v>0</v>
      </c>
      <c r="G213" s="8">
        <f>COUNTIFS(Data!$H:$H,G$187,Data!$C:$C,$B213)</f>
        <v>0</v>
      </c>
      <c r="H213" s="8">
        <f>COUNTIFS(Data!$H:$H,H$187,Data!$C:$C,$B213)</f>
        <v>0</v>
      </c>
      <c r="I213" s="8">
        <f>COUNTIFS(Data!$H:$H,I$187,Data!$C:$C,$B213)</f>
        <v>0</v>
      </c>
      <c r="J213" s="8">
        <f>COUNTIFS(Data!$H:$H,J$187,Data!$C:$C,$B213)</f>
        <v>0</v>
      </c>
      <c r="K213" s="8">
        <f>COUNTIFS(Data!$H:$H,K$187,Data!$C:$C,$B213)</f>
        <v>0</v>
      </c>
      <c r="L213" s="8">
        <f>COUNTIFS(Data!$H:$H,L$187,Data!$C:$C,$B213)</f>
        <v>0</v>
      </c>
      <c r="M213" s="8">
        <f>COUNTIFS(Data!$H:$H,M$187,Data!$C:$C,$B213)</f>
        <v>0</v>
      </c>
      <c r="N213" s="26">
        <f>COUNTIFS(Data!$H:$H,N$187,Data!$C:$C,$B213)</f>
        <v>0</v>
      </c>
      <c r="O213" s="13">
        <f t="shared" si="7"/>
        <v>0</v>
      </c>
    </row>
    <row r="214" spans="1:15" ht="19" customHeight="1" thickBot="1" x14ac:dyDescent="0.4">
      <c r="A214" s="16"/>
      <c r="B214" s="28" t="s">
        <v>698</v>
      </c>
      <c r="C214" s="29">
        <f>COUNTIFS(Data!$H:$H,C$187,Data!$C:$C,$B214)</f>
        <v>0</v>
      </c>
      <c r="D214" s="9">
        <f>COUNTIFS(Data!$H:$H,D$187,Data!$C:$C,$B214)</f>
        <v>0</v>
      </c>
      <c r="E214" s="9">
        <f>COUNTIFS(Data!$H:$H,E$187,Data!$C:$C,$B214)</f>
        <v>0</v>
      </c>
      <c r="F214" s="9">
        <f>COUNTIFS(Data!$H:$H,F$187,Data!$C:$C,$B214)</f>
        <v>0</v>
      </c>
      <c r="G214" s="9">
        <f>COUNTIFS(Data!$H:$H,G$187,Data!$C:$C,$B214)</f>
        <v>0</v>
      </c>
      <c r="H214" s="9">
        <f>COUNTIFS(Data!$H:$H,H$187,Data!$C:$C,$B214)</f>
        <v>0</v>
      </c>
      <c r="I214" s="9">
        <f>COUNTIFS(Data!$H:$H,I$187,Data!$C:$C,$B214)</f>
        <v>0</v>
      </c>
      <c r="J214" s="9">
        <f>COUNTIFS(Data!$H:$H,J$187,Data!$C:$C,$B214)</f>
        <v>0</v>
      </c>
      <c r="K214" s="9">
        <f>COUNTIFS(Data!$H:$H,K$187,Data!$C:$C,$B214)</f>
        <v>0</v>
      </c>
      <c r="L214" s="9">
        <f>COUNTIFS(Data!$H:$H,L$187,Data!$C:$C,$B214)</f>
        <v>0</v>
      </c>
      <c r="M214" s="9">
        <f>COUNTIFS(Data!$H:$H,M$187,Data!$C:$C,$B214)</f>
        <v>0</v>
      </c>
      <c r="N214" s="30">
        <f>COUNTIFS(Data!$H:$H,N$187,Data!$C:$C,$B214)</f>
        <v>0</v>
      </c>
      <c r="O214" s="31">
        <f t="shared" si="7"/>
        <v>0</v>
      </c>
    </row>
    <row r="215" spans="1:15" ht="25" customHeight="1" thickBot="1" x14ac:dyDescent="0.4">
      <c r="A215" s="16"/>
      <c r="B215" s="62" t="s">
        <v>668</v>
      </c>
      <c r="C215" s="61">
        <f t="shared" ref="C215:N215" si="8">SUM(C188:C214)</f>
        <v>2</v>
      </c>
      <c r="D215" s="61">
        <f t="shared" si="8"/>
        <v>2</v>
      </c>
      <c r="E215" s="61">
        <f t="shared" si="8"/>
        <v>21</v>
      </c>
      <c r="F215" s="61">
        <f t="shared" si="8"/>
        <v>6</v>
      </c>
      <c r="G215" s="61">
        <f t="shared" si="8"/>
        <v>0</v>
      </c>
      <c r="H215" s="61">
        <f t="shared" si="8"/>
        <v>2</v>
      </c>
      <c r="I215" s="61">
        <f t="shared" si="8"/>
        <v>0</v>
      </c>
      <c r="J215" s="61">
        <f t="shared" si="8"/>
        <v>12</v>
      </c>
      <c r="K215" s="61">
        <f t="shared" si="8"/>
        <v>0</v>
      </c>
      <c r="L215" s="61">
        <f t="shared" si="8"/>
        <v>0</v>
      </c>
      <c r="M215" s="61">
        <f t="shared" si="8"/>
        <v>0</v>
      </c>
      <c r="N215" s="61">
        <f t="shared" si="8"/>
        <v>2</v>
      </c>
      <c r="O215" s="32">
        <f t="shared" si="7"/>
        <v>47</v>
      </c>
    </row>
    <row r="216" spans="1:15" ht="25" customHeight="1" thickBot="1" x14ac:dyDescent="0.4">
      <c r="A216" s="16"/>
      <c r="B216" s="98" t="s">
        <v>669</v>
      </c>
      <c r="C216" s="99"/>
      <c r="D216" s="99"/>
      <c r="E216" s="99"/>
      <c r="F216" s="99"/>
      <c r="G216" s="99"/>
      <c r="H216" s="99"/>
      <c r="I216" s="99"/>
      <c r="J216" s="99"/>
      <c r="K216" s="99"/>
      <c r="L216" s="99"/>
      <c r="M216" s="99"/>
      <c r="N216" s="99"/>
      <c r="O216" s="100"/>
    </row>
    <row r="217" spans="1:15" ht="25" customHeight="1" thickBot="1" x14ac:dyDescent="0.4"/>
    <row r="218" spans="1:15" ht="25" customHeight="1" thickBot="1" x14ac:dyDescent="0.4">
      <c r="A218" s="15">
        <v>8</v>
      </c>
      <c r="B218" s="92" t="s">
        <v>699</v>
      </c>
      <c r="C218" s="93"/>
      <c r="D218" s="93"/>
      <c r="E218" s="93"/>
      <c r="F218" s="93"/>
      <c r="G218" s="93"/>
      <c r="H218" s="94"/>
    </row>
    <row r="219" spans="1:15" ht="25" customHeight="1" thickBot="1" x14ac:dyDescent="0.4">
      <c r="A219" s="15" t="s">
        <v>14</v>
      </c>
      <c r="B219" s="95" t="s">
        <v>677</v>
      </c>
      <c r="C219" s="96"/>
      <c r="D219" s="96"/>
      <c r="E219" s="96"/>
      <c r="F219" s="96"/>
      <c r="G219" s="96"/>
      <c r="H219" s="97"/>
    </row>
    <row r="220" spans="1:15" ht="25" customHeight="1" thickBot="1" x14ac:dyDescent="0.4">
      <c r="A220" s="16"/>
      <c r="B220" s="21"/>
      <c r="C220" s="10" t="s">
        <v>91</v>
      </c>
      <c r="D220" s="11" t="s">
        <v>76</v>
      </c>
      <c r="E220" s="11" t="s">
        <v>162</v>
      </c>
      <c r="F220" s="11" t="s">
        <v>59</v>
      </c>
      <c r="G220" s="37" t="s">
        <v>141</v>
      </c>
      <c r="H220" s="27" t="s">
        <v>668</v>
      </c>
    </row>
    <row r="221" spans="1:15" ht="25" customHeight="1" x14ac:dyDescent="0.35">
      <c r="A221" s="16"/>
      <c r="B221" s="12" t="s">
        <v>62</v>
      </c>
      <c r="C221" s="22">
        <f>COUNTIFS(Data!$D:$D,C$220,Data!$H:$H,$B221)</f>
        <v>1</v>
      </c>
      <c r="D221" s="23">
        <f>COUNTIFS(Data!$D:$D,D$220,Data!$H:$H,$B221)</f>
        <v>0</v>
      </c>
      <c r="E221" s="23">
        <f>COUNTIFS(Data!$D:$D,E$220,Data!$H:$H,$B221)</f>
        <v>0</v>
      </c>
      <c r="F221" s="23">
        <f>COUNTIFS(Data!$D:$D,F$220,Data!$H:$H,$B221)</f>
        <v>1</v>
      </c>
      <c r="G221" s="25">
        <f>COUNTIFS(Data!$D:$D,G$220,Data!$H:$H,$B221)</f>
        <v>0</v>
      </c>
      <c r="H221" s="13">
        <f t="shared" ref="H221:H233" si="9">SUM(C221:G221)</f>
        <v>2</v>
      </c>
    </row>
    <row r="222" spans="1:15" ht="25" customHeight="1" x14ac:dyDescent="0.35">
      <c r="A222" s="16"/>
      <c r="B222" s="12" t="s">
        <v>129</v>
      </c>
      <c r="C222" s="20">
        <f>COUNTIFS(Data!$D:$D,C$220,Data!$H:$H,$B222)</f>
        <v>1</v>
      </c>
      <c r="D222" s="8">
        <f>COUNTIFS(Data!$D:$D,D$220,Data!$H:$H,$B222)</f>
        <v>0</v>
      </c>
      <c r="E222" s="8">
        <f>COUNTIFS(Data!$D:$D,E$220,Data!$H:$H,$B222)</f>
        <v>0</v>
      </c>
      <c r="F222" s="8">
        <f>COUNTIFS(Data!$D:$D,F$220,Data!$H:$H,$B222)</f>
        <v>1</v>
      </c>
      <c r="G222" s="26">
        <f>COUNTIFS(Data!$D:$D,G$220,Data!$H:$H,$B222)</f>
        <v>0</v>
      </c>
      <c r="H222" s="13">
        <f t="shared" si="9"/>
        <v>2</v>
      </c>
    </row>
    <row r="223" spans="1:15" ht="25" customHeight="1" x14ac:dyDescent="0.35">
      <c r="A223" s="16"/>
      <c r="B223" s="12" t="s">
        <v>107</v>
      </c>
      <c r="C223" s="20">
        <f>COUNTIFS(Data!$D:$D,C$220,Data!$H:$H,$B223)</f>
        <v>3</v>
      </c>
      <c r="D223" s="8">
        <f>COUNTIFS(Data!$D:$D,D$220,Data!$H:$H,$B223)</f>
        <v>0</v>
      </c>
      <c r="E223" s="8">
        <f>COUNTIFS(Data!$D:$D,E$220,Data!$H:$H,$B223)</f>
        <v>0</v>
      </c>
      <c r="F223" s="8">
        <f>COUNTIFS(Data!$D:$D,F$220,Data!$H:$H,$B223)</f>
        <v>18</v>
      </c>
      <c r="G223" s="26">
        <f>COUNTIFS(Data!$D:$D,G$220,Data!$H:$H,$B223)</f>
        <v>0</v>
      </c>
      <c r="H223" s="13">
        <f t="shared" si="9"/>
        <v>21</v>
      </c>
    </row>
    <row r="224" spans="1:15" ht="25" customHeight="1" x14ac:dyDescent="0.35">
      <c r="A224" s="16"/>
      <c r="B224" s="12" t="s">
        <v>100</v>
      </c>
      <c r="C224" s="20">
        <f>COUNTIFS(Data!$D:$D,C$220,Data!$H:$H,$B224)</f>
        <v>0</v>
      </c>
      <c r="D224" s="8">
        <f>COUNTIFS(Data!$D:$D,D$220,Data!$H:$H,$B224)</f>
        <v>0</v>
      </c>
      <c r="E224" s="8">
        <f>COUNTIFS(Data!$D:$D,E$220,Data!$H:$H,$B224)</f>
        <v>0</v>
      </c>
      <c r="F224" s="8">
        <f>COUNTIFS(Data!$D:$D,F$220,Data!$H:$H,$B224)</f>
        <v>2</v>
      </c>
      <c r="G224" s="26">
        <f>COUNTIFS(Data!$D:$D,G$220,Data!$H:$H,$B224)</f>
        <v>4</v>
      </c>
      <c r="H224" s="13">
        <f t="shared" si="9"/>
        <v>6</v>
      </c>
    </row>
    <row r="225" spans="1:8" ht="25" customHeight="1" x14ac:dyDescent="0.35">
      <c r="A225" s="16"/>
      <c r="B225" s="12" t="s">
        <v>180</v>
      </c>
      <c r="C225" s="20">
        <f>COUNTIFS(Data!$D:$D,C$220,Data!$H:$H,$B225)</f>
        <v>0</v>
      </c>
      <c r="D225" s="8">
        <f>COUNTIFS(Data!$D:$D,D$220,Data!$H:$H,$B225)</f>
        <v>0</v>
      </c>
      <c r="E225" s="8">
        <f>COUNTIFS(Data!$D:$D,E$220,Data!$H:$H,$B225)</f>
        <v>0</v>
      </c>
      <c r="F225" s="8">
        <f>COUNTIFS(Data!$D:$D,F$220,Data!$H:$H,$B225)</f>
        <v>0</v>
      </c>
      <c r="G225" s="26">
        <f>COUNTIFS(Data!$D:$D,G$220,Data!$H:$H,$B225)</f>
        <v>0</v>
      </c>
      <c r="H225" s="13">
        <f t="shared" si="9"/>
        <v>0</v>
      </c>
    </row>
    <row r="226" spans="1:8" ht="25" customHeight="1" x14ac:dyDescent="0.35">
      <c r="A226" s="16"/>
      <c r="B226" s="12" t="s">
        <v>78</v>
      </c>
      <c r="C226" s="20">
        <f>COUNTIFS(Data!$D:$D,C$220,Data!$H:$H,$B226)</f>
        <v>1</v>
      </c>
      <c r="D226" s="8">
        <f>COUNTIFS(Data!$D:$D,D$220,Data!$H:$H,$B226)</f>
        <v>0</v>
      </c>
      <c r="E226" s="8">
        <f>COUNTIFS(Data!$D:$D,E$220,Data!$H:$H,$B226)</f>
        <v>0</v>
      </c>
      <c r="F226" s="8">
        <f>COUNTIFS(Data!$D:$D,F$220,Data!$H:$H,$B226)</f>
        <v>1</v>
      </c>
      <c r="G226" s="26">
        <f>COUNTIFS(Data!$D:$D,G$220,Data!$H:$H,$B226)</f>
        <v>0</v>
      </c>
      <c r="H226" s="13">
        <f t="shared" si="9"/>
        <v>2</v>
      </c>
    </row>
    <row r="227" spans="1:8" ht="25" customHeight="1" x14ac:dyDescent="0.35">
      <c r="A227" s="16"/>
      <c r="B227" s="12" t="s">
        <v>184</v>
      </c>
      <c r="C227" s="20">
        <f>COUNTIFS(Data!$D:$D,C$220,Data!$H:$H,$B227)</f>
        <v>0</v>
      </c>
      <c r="D227" s="8">
        <f>COUNTIFS(Data!$D:$D,D$220,Data!$H:$H,$B227)</f>
        <v>0</v>
      </c>
      <c r="E227" s="8">
        <f>COUNTIFS(Data!$D:$D,E$220,Data!$H:$H,$B227)</f>
        <v>0</v>
      </c>
      <c r="F227" s="8">
        <f>COUNTIFS(Data!$D:$D,F$220,Data!$H:$H,$B227)</f>
        <v>0</v>
      </c>
      <c r="G227" s="26">
        <f>COUNTIFS(Data!$D:$D,G$220,Data!$H:$H,$B227)</f>
        <v>0</v>
      </c>
      <c r="H227" s="13">
        <f t="shared" si="9"/>
        <v>0</v>
      </c>
    </row>
    <row r="228" spans="1:8" ht="25" customHeight="1" x14ac:dyDescent="0.35">
      <c r="A228" s="16"/>
      <c r="B228" s="12" t="s">
        <v>126</v>
      </c>
      <c r="C228" s="20">
        <f>COUNTIFS(Data!$D:$D,C$220,Data!$H:$H,$B228)</f>
        <v>0</v>
      </c>
      <c r="D228" s="8">
        <f>COUNTIFS(Data!$D:$D,D$220,Data!$H:$H,$B228)</f>
        <v>0</v>
      </c>
      <c r="E228" s="8">
        <f>COUNTIFS(Data!$D:$D,E$220,Data!$H:$H,$B228)</f>
        <v>0</v>
      </c>
      <c r="F228" s="8">
        <f>COUNTIFS(Data!$D:$D,F$220,Data!$H:$H,$B228)</f>
        <v>12</v>
      </c>
      <c r="G228" s="26">
        <f>COUNTIFS(Data!$D:$D,G$220,Data!$H:$H,$B228)</f>
        <v>0</v>
      </c>
      <c r="H228" s="13">
        <f t="shared" si="9"/>
        <v>12</v>
      </c>
    </row>
    <row r="229" spans="1:8" ht="25" customHeight="1" x14ac:dyDescent="0.35">
      <c r="A229" s="16"/>
      <c r="B229" s="12" t="s">
        <v>202</v>
      </c>
      <c r="C229" s="20">
        <f>COUNTIFS(Data!$D:$D,C$220,Data!$H:$H,$B229)</f>
        <v>0</v>
      </c>
      <c r="D229" s="8">
        <f>COUNTIFS(Data!$D:$D,D$220,Data!$H:$H,$B229)</f>
        <v>0</v>
      </c>
      <c r="E229" s="8">
        <f>COUNTIFS(Data!$D:$D,E$220,Data!$H:$H,$B229)</f>
        <v>0</v>
      </c>
      <c r="F229" s="8">
        <f>COUNTIFS(Data!$D:$D,F$220,Data!$H:$H,$B229)</f>
        <v>0</v>
      </c>
      <c r="G229" s="26">
        <f>COUNTIFS(Data!$D:$D,G$220,Data!$H:$H,$B229)</f>
        <v>0</v>
      </c>
      <c r="H229" s="13">
        <f t="shared" si="9"/>
        <v>0</v>
      </c>
    </row>
    <row r="230" spans="1:8" ht="25" customHeight="1" x14ac:dyDescent="0.35">
      <c r="A230" s="16"/>
      <c r="B230" s="12" t="s">
        <v>94</v>
      </c>
      <c r="C230" s="20">
        <f>COUNTIFS(Data!$D:$D,C$220,Data!$H:$H,$B230)</f>
        <v>0</v>
      </c>
      <c r="D230" s="8">
        <f>COUNTIFS(Data!$D:$D,D$220,Data!$H:$H,$B230)</f>
        <v>0</v>
      </c>
      <c r="E230" s="8">
        <f>COUNTIFS(Data!$D:$D,E$220,Data!$H:$H,$B230)</f>
        <v>0</v>
      </c>
      <c r="F230" s="8">
        <f>COUNTIFS(Data!$D:$D,F$220,Data!$H:$H,$B230)</f>
        <v>0</v>
      </c>
      <c r="G230" s="26">
        <f>COUNTIFS(Data!$D:$D,G$220,Data!$H:$H,$B230)</f>
        <v>0</v>
      </c>
      <c r="H230" s="13">
        <f t="shared" si="9"/>
        <v>0</v>
      </c>
    </row>
    <row r="231" spans="1:8" ht="25" customHeight="1" x14ac:dyDescent="0.35">
      <c r="A231" s="16"/>
      <c r="B231" s="12" t="s">
        <v>169</v>
      </c>
      <c r="C231" s="20">
        <f>COUNTIFS(Data!$D:$D,C$220,Data!$H:$H,$B231)</f>
        <v>0</v>
      </c>
      <c r="D231" s="8">
        <f>COUNTIFS(Data!$D:$D,D$220,Data!$H:$H,$B231)</f>
        <v>0</v>
      </c>
      <c r="E231" s="8">
        <f>COUNTIFS(Data!$D:$D,E$220,Data!$H:$H,$B231)</f>
        <v>0</v>
      </c>
      <c r="F231" s="8">
        <f>COUNTIFS(Data!$D:$D,F$220,Data!$H:$H,$B231)</f>
        <v>0</v>
      </c>
      <c r="G231" s="26">
        <f>COUNTIFS(Data!$D:$D,G$220,Data!$H:$H,$B231)</f>
        <v>0</v>
      </c>
      <c r="H231" s="13">
        <f t="shared" si="9"/>
        <v>0</v>
      </c>
    </row>
    <row r="232" spans="1:8" ht="25" customHeight="1" thickBot="1" x14ac:dyDescent="0.4">
      <c r="A232" s="16"/>
      <c r="B232" s="28" t="s">
        <v>138</v>
      </c>
      <c r="C232" s="29">
        <f>COUNTIFS(Data!$D:$D,C$220,Data!$H:$H,$B232)</f>
        <v>0</v>
      </c>
      <c r="D232" s="9">
        <f>COUNTIFS(Data!$D:$D,D$220,Data!$H:$H,$B232)</f>
        <v>0</v>
      </c>
      <c r="E232" s="9">
        <f>COUNTIFS(Data!$D:$D,E$220,Data!$H:$H,$B232)</f>
        <v>0</v>
      </c>
      <c r="F232" s="9">
        <f>COUNTIFS(Data!$D:$D,F$220,Data!$H:$H,$B232)</f>
        <v>2</v>
      </c>
      <c r="G232" s="30">
        <f>COUNTIFS(Data!$D:$D,G$220,Data!$H:$H,$B232)</f>
        <v>0</v>
      </c>
      <c r="H232" s="31">
        <f t="shared" si="9"/>
        <v>2</v>
      </c>
    </row>
    <row r="233" spans="1:8" ht="25" customHeight="1" thickBot="1" x14ac:dyDescent="0.4">
      <c r="A233" s="16"/>
      <c r="B233" s="62" t="s">
        <v>668</v>
      </c>
      <c r="C233" s="61">
        <f>SUM(C221:C232)</f>
        <v>6</v>
      </c>
      <c r="D233" s="61">
        <f>SUM(D221:D232)</f>
        <v>0</v>
      </c>
      <c r="E233" s="61">
        <f>SUM(E221:E232)</f>
        <v>0</v>
      </c>
      <c r="F233" s="61">
        <f>SUM(F221:F232)</f>
        <v>37</v>
      </c>
      <c r="G233" s="61">
        <f>SUM(G221:G232)</f>
        <v>4</v>
      </c>
      <c r="H233" s="32">
        <f t="shared" si="9"/>
        <v>47</v>
      </c>
    </row>
    <row r="234" spans="1:8" ht="41.25" customHeight="1" thickBot="1" x14ac:dyDescent="0.4">
      <c r="A234" s="16"/>
      <c r="B234" s="98" t="s">
        <v>669</v>
      </c>
      <c r="C234" s="99"/>
      <c r="D234" s="99"/>
      <c r="E234" s="99"/>
      <c r="F234" s="99"/>
      <c r="G234" s="99"/>
      <c r="H234" s="100"/>
    </row>
    <row r="235" spans="1:8" ht="25" customHeight="1" thickBot="1" x14ac:dyDescent="0.4"/>
    <row r="236" spans="1:8" ht="25" customHeight="1" thickBot="1" x14ac:dyDescent="0.4">
      <c r="A236" s="15">
        <v>9</v>
      </c>
      <c r="B236" s="92" t="s">
        <v>699</v>
      </c>
      <c r="C236" s="93"/>
      <c r="D236" s="93"/>
      <c r="E236" s="93"/>
      <c r="F236" s="93"/>
      <c r="G236" s="93"/>
      <c r="H236" s="94"/>
    </row>
    <row r="237" spans="1:8" ht="25" customHeight="1" thickBot="1" x14ac:dyDescent="0.4">
      <c r="A237" s="15" t="s">
        <v>14</v>
      </c>
      <c r="B237" s="95" t="s">
        <v>678</v>
      </c>
      <c r="C237" s="96"/>
      <c r="D237" s="96"/>
      <c r="E237" s="96"/>
      <c r="F237" s="96"/>
      <c r="G237" s="96"/>
      <c r="H237" s="97"/>
    </row>
    <row r="238" spans="1:8" ht="25" customHeight="1" thickBot="1" x14ac:dyDescent="0.4">
      <c r="A238" s="16"/>
      <c r="B238" s="21"/>
      <c r="C238" s="10" t="s">
        <v>91</v>
      </c>
      <c r="D238" s="11" t="s">
        <v>76</v>
      </c>
      <c r="E238" s="11" t="s">
        <v>162</v>
      </c>
      <c r="F238" s="11" t="s">
        <v>59</v>
      </c>
      <c r="G238" s="37" t="s">
        <v>141</v>
      </c>
      <c r="H238" s="27" t="s">
        <v>668</v>
      </c>
    </row>
    <row r="239" spans="1:8" ht="25" customHeight="1" x14ac:dyDescent="0.35">
      <c r="A239" s="16"/>
      <c r="B239" s="12" t="s">
        <v>65</v>
      </c>
      <c r="C239" s="22">
        <f>COUNTIFS(Data!$D:$D,C$238,Data!$N:$N,$B239)</f>
        <v>2</v>
      </c>
      <c r="D239" s="23">
        <f>COUNTIFS(Data!$D:$D,D$238,Data!$N:$N,$B239)</f>
        <v>0</v>
      </c>
      <c r="E239" s="23">
        <f>COUNTIFS(Data!$D:$D,E$238,Data!$N:$N,$B239)</f>
        <v>0</v>
      </c>
      <c r="F239" s="23">
        <f>COUNTIFS(Data!$D:$D,F$238,Data!$N:$N,$B239)</f>
        <v>17</v>
      </c>
      <c r="G239" s="25">
        <f>COUNTIFS(Data!$D:$D,G$238,Data!$N:$N,$B239)</f>
        <v>4</v>
      </c>
      <c r="H239" s="13">
        <f>SUM(C239:G239)</f>
        <v>23</v>
      </c>
    </row>
    <row r="240" spans="1:8" ht="25" customHeight="1" x14ac:dyDescent="0.35">
      <c r="A240" s="16"/>
      <c r="B240" s="12" t="s">
        <v>79</v>
      </c>
      <c r="C240" s="20">
        <f>COUNTIFS(Data!$D:$D,C$238,Data!$N:$N,$B240)</f>
        <v>4</v>
      </c>
      <c r="D240" s="8">
        <f>COUNTIFS(Data!$D:$D,D$238,Data!$N:$N,$B240)</f>
        <v>0</v>
      </c>
      <c r="E240" s="8">
        <f>COUNTIFS(Data!$D:$D,E$238,Data!$N:$N,$B240)</f>
        <v>0</v>
      </c>
      <c r="F240" s="8">
        <f>COUNTIFS(Data!$D:$D,F$238,Data!$N:$N,$B240)</f>
        <v>19</v>
      </c>
      <c r="G240" s="26">
        <f>COUNTIFS(Data!$D:$D,G$238,Data!$N:$N,$B240)</f>
        <v>0</v>
      </c>
      <c r="H240" s="13">
        <f>SUM(C240:G240)</f>
        <v>23</v>
      </c>
    </row>
    <row r="241" spans="1:8" ht="25" customHeight="1" thickBot="1" x14ac:dyDescent="0.4">
      <c r="A241" s="16"/>
      <c r="B241" s="28" t="s">
        <v>164</v>
      </c>
      <c r="C241" s="29">
        <f>COUNTIFS(Data!$D:$D,C$238,Data!$N:$N,$B241)</f>
        <v>0</v>
      </c>
      <c r="D241" s="9">
        <f>COUNTIFS(Data!$D:$D,D$238,Data!$N:$N,$B241)</f>
        <v>0</v>
      </c>
      <c r="E241" s="9">
        <f>COUNTIFS(Data!$D:$D,E$238,Data!$N:$N,$B241)</f>
        <v>0</v>
      </c>
      <c r="F241" s="9">
        <f>COUNTIFS(Data!$D:$D,F$238,Data!$N:$N,$B241)</f>
        <v>1</v>
      </c>
      <c r="G241" s="30">
        <f>COUNTIFS(Data!$D:$D,G$238,Data!$N:$N,$B241)</f>
        <v>0</v>
      </c>
      <c r="H241" s="31">
        <f>SUM(C241:G241)</f>
        <v>1</v>
      </c>
    </row>
    <row r="242" spans="1:8" ht="25" customHeight="1" thickBot="1" x14ac:dyDescent="0.4">
      <c r="A242" s="16"/>
      <c r="B242" s="62" t="s">
        <v>668</v>
      </c>
      <c r="C242" s="61">
        <f>SUM(C239:C241)</f>
        <v>6</v>
      </c>
      <c r="D242" s="61">
        <f>SUM(D239:D241)</f>
        <v>0</v>
      </c>
      <c r="E242" s="61">
        <f>SUM(E239:E241)</f>
        <v>0</v>
      </c>
      <c r="F242" s="61">
        <f>SUM(F239:F241)</f>
        <v>37</v>
      </c>
      <c r="G242" s="61">
        <f>SUM(G239:G241)</f>
        <v>4</v>
      </c>
      <c r="H242" s="32">
        <f>SUM(C242:G242)</f>
        <v>47</v>
      </c>
    </row>
    <row r="243" spans="1:8" ht="51" customHeight="1" thickBot="1" x14ac:dyDescent="0.4">
      <c r="A243" s="16"/>
      <c r="B243" s="98" t="s">
        <v>669</v>
      </c>
      <c r="C243" s="99"/>
      <c r="D243" s="99"/>
      <c r="E243" s="99"/>
      <c r="F243" s="99"/>
      <c r="G243" s="99"/>
      <c r="H243" s="100"/>
    </row>
    <row r="244" spans="1:8" ht="25" customHeight="1" thickBot="1" x14ac:dyDescent="0.4"/>
    <row r="245" spans="1:8" ht="25" customHeight="1" thickBot="1" x14ac:dyDescent="0.4">
      <c r="A245" s="15">
        <v>10</v>
      </c>
      <c r="B245" s="92" t="s">
        <v>699</v>
      </c>
      <c r="C245" s="93"/>
      <c r="D245" s="93"/>
      <c r="E245" s="93"/>
      <c r="F245" s="93"/>
      <c r="G245" s="93"/>
      <c r="H245" s="94"/>
    </row>
    <row r="246" spans="1:8" ht="25" customHeight="1" thickBot="1" x14ac:dyDescent="0.4">
      <c r="A246" s="15" t="s">
        <v>14</v>
      </c>
      <c r="B246" s="95" t="s">
        <v>679</v>
      </c>
      <c r="C246" s="96"/>
      <c r="D246" s="96"/>
      <c r="E246" s="96"/>
      <c r="F246" s="96"/>
      <c r="G246" s="96"/>
      <c r="H246" s="97"/>
    </row>
    <row r="247" spans="1:8" ht="25" customHeight="1" thickBot="1" x14ac:dyDescent="0.4">
      <c r="A247" s="16"/>
      <c r="B247" s="38"/>
      <c r="C247" s="10" t="s">
        <v>91</v>
      </c>
      <c r="D247" s="11" t="s">
        <v>76</v>
      </c>
      <c r="E247" s="11" t="s">
        <v>162</v>
      </c>
      <c r="F247" s="11" t="s">
        <v>59</v>
      </c>
      <c r="G247" s="37" t="s">
        <v>141</v>
      </c>
      <c r="H247" s="27" t="s">
        <v>668</v>
      </c>
    </row>
    <row r="248" spans="1:8" ht="25" customHeight="1" x14ac:dyDescent="0.35">
      <c r="A248" s="16"/>
      <c r="B248" s="17" t="s">
        <v>66</v>
      </c>
      <c r="C248" s="23">
        <f>COUNTIFS(Data!$D:$D,C$247,Data!$P:$P,$B248)</f>
        <v>2</v>
      </c>
      <c r="D248" s="23">
        <f>COUNTIFS(Data!$D:$D,D$247,Data!$P:$P,$B248)</f>
        <v>0</v>
      </c>
      <c r="E248" s="23">
        <f>COUNTIFS(Data!$D:$D,E$247,Data!$P:$P,$B248)</f>
        <v>0</v>
      </c>
      <c r="F248" s="23">
        <f>COUNTIFS(Data!$D:$D,F$247,Data!$P:$P,$B248)</f>
        <v>3</v>
      </c>
      <c r="G248" s="25">
        <f>COUNTIFS(Data!$D:$D,G$247,Data!$P:$P,$B248)</f>
        <v>1</v>
      </c>
      <c r="H248" s="13">
        <f t="shared" ref="H248:H253" si="10">SUM(C248:G248)</f>
        <v>6</v>
      </c>
    </row>
    <row r="249" spans="1:8" ht="25" customHeight="1" x14ac:dyDescent="0.35">
      <c r="A249" s="16"/>
      <c r="B249" s="17" t="s">
        <v>87</v>
      </c>
      <c r="C249" s="8">
        <f>COUNTIFS(Data!$D:$D,C$247,Data!$P:$P,$B249)</f>
        <v>1</v>
      </c>
      <c r="D249" s="8">
        <f>COUNTIFS(Data!$D:$D,D$247,Data!$P:$P,$B249)</f>
        <v>0</v>
      </c>
      <c r="E249" s="8">
        <f>COUNTIFS(Data!$D:$D,E$247,Data!$P:$P,$B249)</f>
        <v>0</v>
      </c>
      <c r="F249" s="8">
        <f>COUNTIFS(Data!$D:$D,F$247,Data!$P:$P,$B249)</f>
        <v>5</v>
      </c>
      <c r="G249" s="26">
        <f>COUNTIFS(Data!$D:$D,G$247,Data!$P:$P,$B249)</f>
        <v>0</v>
      </c>
      <c r="H249" s="13">
        <f t="shared" si="10"/>
        <v>6</v>
      </c>
    </row>
    <row r="250" spans="1:8" ht="25" customHeight="1" x14ac:dyDescent="0.35">
      <c r="A250" s="16"/>
      <c r="B250" s="17" t="s">
        <v>115</v>
      </c>
      <c r="C250" s="8">
        <f>COUNTIFS(Data!$D:$D,C$247,Data!$P:$P,$B250)</f>
        <v>0</v>
      </c>
      <c r="D250" s="8">
        <f>COUNTIFS(Data!$D:$D,D$247,Data!$P:$P,$B250)</f>
        <v>0</v>
      </c>
      <c r="E250" s="8">
        <f>COUNTIFS(Data!$D:$D,E$247,Data!$P:$P,$B250)</f>
        <v>0</v>
      </c>
      <c r="F250" s="8">
        <f>COUNTIFS(Data!$D:$D,F$247,Data!$P:$P,$B250)</f>
        <v>3</v>
      </c>
      <c r="G250" s="26">
        <f>COUNTIFS(Data!$D:$D,G$247,Data!$P:$P,$B250)</f>
        <v>0</v>
      </c>
      <c r="H250" s="13">
        <f t="shared" si="10"/>
        <v>3</v>
      </c>
    </row>
    <row r="251" spans="1:8" ht="25" customHeight="1" x14ac:dyDescent="0.35">
      <c r="A251" s="16"/>
      <c r="B251" s="17" t="s">
        <v>172</v>
      </c>
      <c r="C251" s="8">
        <f>COUNTIFS(Data!$D:$D,C$247,Data!$P:$P,$B251)</f>
        <v>0</v>
      </c>
      <c r="D251" s="8">
        <f>COUNTIFS(Data!$D:$D,D$247,Data!$P:$P,$B251)</f>
        <v>0</v>
      </c>
      <c r="E251" s="8">
        <f>COUNTIFS(Data!$D:$D,E$247,Data!$P:$P,$B251)</f>
        <v>0</v>
      </c>
      <c r="F251" s="8">
        <f>COUNTIFS(Data!$D:$D,F$247,Data!$P:$P,$B251)</f>
        <v>1</v>
      </c>
      <c r="G251" s="26">
        <f>COUNTIFS(Data!$D:$D,G$247,Data!$P:$P,$B251)</f>
        <v>0</v>
      </c>
      <c r="H251" s="13">
        <f t="shared" si="10"/>
        <v>1</v>
      </c>
    </row>
    <row r="252" spans="1:8" ht="25" customHeight="1" thickBot="1" x14ac:dyDescent="0.4">
      <c r="A252" s="16"/>
      <c r="B252" s="39" t="s">
        <v>80</v>
      </c>
      <c r="C252" s="9">
        <f>COUNTIFS(Data!$D:$D,C$247,Data!$P:$P,$B252)</f>
        <v>3</v>
      </c>
      <c r="D252" s="9">
        <f>COUNTIFS(Data!$D:$D,D$247,Data!$P:$P,$B252)</f>
        <v>0</v>
      </c>
      <c r="E252" s="9">
        <f>COUNTIFS(Data!$D:$D,E$247,Data!$P:$P,$B252)</f>
        <v>0</v>
      </c>
      <c r="F252" s="9">
        <f>COUNTIFS(Data!$D:$D,F$247,Data!$P:$P,$B252)</f>
        <v>25</v>
      </c>
      <c r="G252" s="30">
        <f>COUNTIFS(Data!$D:$D,G$247,Data!$P:$P,$B252)</f>
        <v>3</v>
      </c>
      <c r="H252" s="31">
        <f t="shared" si="10"/>
        <v>31</v>
      </c>
    </row>
    <row r="253" spans="1:8" ht="25" customHeight="1" thickBot="1" x14ac:dyDescent="0.4">
      <c r="A253" s="16"/>
      <c r="B253" s="62" t="s">
        <v>668</v>
      </c>
      <c r="C253" s="61">
        <f>SUM(C248:C252)</f>
        <v>6</v>
      </c>
      <c r="D253" s="61">
        <f>SUM(D248:D252)</f>
        <v>0</v>
      </c>
      <c r="E253" s="61">
        <f>SUM(E248:E252)</f>
        <v>0</v>
      </c>
      <c r="F253" s="61">
        <f>SUM(F248:F252)</f>
        <v>37</v>
      </c>
      <c r="G253" s="61">
        <f>SUM(G248:G252)</f>
        <v>4</v>
      </c>
      <c r="H253" s="32">
        <f t="shared" si="10"/>
        <v>47</v>
      </c>
    </row>
    <row r="254" spans="1:8" ht="51.75" customHeight="1" thickBot="1" x14ac:dyDescent="0.4">
      <c r="A254" s="16"/>
      <c r="B254" s="98" t="s">
        <v>669</v>
      </c>
      <c r="C254" s="99"/>
      <c r="D254" s="99"/>
      <c r="E254" s="99"/>
      <c r="F254" s="99"/>
      <c r="G254" s="99"/>
      <c r="H254" s="100"/>
    </row>
    <row r="255" spans="1:8" ht="25" customHeight="1" thickBot="1" x14ac:dyDescent="0.4"/>
    <row r="256" spans="1:8" ht="25" customHeight="1" thickBot="1" x14ac:dyDescent="0.4">
      <c r="A256" s="15">
        <v>11</v>
      </c>
      <c r="B256" s="92" t="s">
        <v>699</v>
      </c>
      <c r="C256" s="93"/>
      <c r="D256" s="93"/>
      <c r="E256" s="93"/>
      <c r="F256" s="93"/>
      <c r="G256" s="93"/>
      <c r="H256" s="94"/>
    </row>
    <row r="257" spans="1:8" ht="25" customHeight="1" thickBot="1" x14ac:dyDescent="0.4">
      <c r="A257" s="15" t="s">
        <v>14</v>
      </c>
      <c r="B257" s="95" t="s">
        <v>680</v>
      </c>
      <c r="C257" s="96"/>
      <c r="D257" s="96"/>
      <c r="E257" s="96"/>
      <c r="F257" s="96"/>
      <c r="G257" s="96"/>
      <c r="H257" s="97"/>
    </row>
    <row r="258" spans="1:8" ht="25" customHeight="1" thickBot="1" x14ac:dyDescent="0.4">
      <c r="A258" s="16"/>
      <c r="B258" s="21"/>
      <c r="C258" s="10" t="s">
        <v>91</v>
      </c>
      <c r="D258" s="11" t="s">
        <v>76</v>
      </c>
      <c r="E258" s="11" t="s">
        <v>162</v>
      </c>
      <c r="F258" s="11" t="s">
        <v>59</v>
      </c>
      <c r="G258" s="37" t="s">
        <v>141</v>
      </c>
      <c r="H258" s="27" t="s">
        <v>668</v>
      </c>
    </row>
    <row r="259" spans="1:8" ht="25" customHeight="1" x14ac:dyDescent="0.35">
      <c r="A259" s="16"/>
      <c r="B259" s="12" t="s">
        <v>67</v>
      </c>
      <c r="C259" s="22">
        <f>COUNTIFS(Data!$D:$D,C$258,Data!$T:$T,$B259)</f>
        <v>6</v>
      </c>
      <c r="D259" s="23">
        <f>COUNTIFS(Data!$D:$D,D$258,Data!$T:$T,$B259)</f>
        <v>0</v>
      </c>
      <c r="E259" s="23">
        <f>COUNTIFS(Data!$D:$D,E$258,Data!$T:$T,$B259)</f>
        <v>0</v>
      </c>
      <c r="F259" s="23">
        <f>COUNTIFS(Data!$D:$D,F$258,Data!$T:$T,$B259)</f>
        <v>37</v>
      </c>
      <c r="G259" s="25">
        <f>COUNTIFS(Data!$D:$D,G$258,Data!$T:$T,$B259)</f>
        <v>2</v>
      </c>
      <c r="H259" s="13">
        <f>SUM(C259:G259)</f>
        <v>45</v>
      </c>
    </row>
    <row r="260" spans="1:8" ht="25" customHeight="1" x14ac:dyDescent="0.35">
      <c r="A260" s="16"/>
      <c r="B260" s="12" t="s">
        <v>117</v>
      </c>
      <c r="C260" s="20">
        <f>COUNTIFS(Data!$D:$D,C$258,Data!$T:$T,$B260)</f>
        <v>0</v>
      </c>
      <c r="D260" s="8">
        <f>COUNTIFS(Data!$D:$D,D$258,Data!$T:$T,$B260)</f>
        <v>0</v>
      </c>
      <c r="E260" s="8">
        <f>COUNTIFS(Data!$D:$D,E$258,Data!$T:$T,$B260)</f>
        <v>0</v>
      </c>
      <c r="F260" s="8">
        <f>COUNTIFS(Data!$D:$D,F$258,Data!$T:$T,$B260)</f>
        <v>0</v>
      </c>
      <c r="G260" s="26">
        <f>COUNTIFS(Data!$D:$D,G$258,Data!$T:$T,$B260)</f>
        <v>2</v>
      </c>
      <c r="H260" s="13">
        <f>SUM(C260:G260)</f>
        <v>2</v>
      </c>
    </row>
    <row r="261" spans="1:8" ht="25" customHeight="1" x14ac:dyDescent="0.35">
      <c r="A261" s="16"/>
      <c r="B261" s="12" t="s">
        <v>128</v>
      </c>
      <c r="C261" s="20">
        <f>COUNTIFS(Data!$D:$D,C$258,Data!$T:$T,$B261)</f>
        <v>0</v>
      </c>
      <c r="D261" s="8">
        <f>COUNTIFS(Data!$D:$D,D$258,Data!$T:$T,$B261)</f>
        <v>0</v>
      </c>
      <c r="E261" s="8">
        <f>COUNTIFS(Data!$D:$D,E$258,Data!$T:$T,$B261)</f>
        <v>0</v>
      </c>
      <c r="F261" s="8">
        <f>COUNTIFS(Data!$D:$D,F$258,Data!$T:$T,$B261)</f>
        <v>0</v>
      </c>
      <c r="G261" s="26">
        <f>COUNTIFS(Data!$D:$D,G$258,Data!$T:$T,$B261)</f>
        <v>0</v>
      </c>
      <c r="H261" s="13">
        <f>SUM(C261:G261)</f>
        <v>0</v>
      </c>
    </row>
    <row r="262" spans="1:8" ht="25" customHeight="1" thickBot="1" x14ac:dyDescent="0.4">
      <c r="A262" s="16"/>
      <c r="B262" s="28" t="s">
        <v>197</v>
      </c>
      <c r="C262" s="29">
        <f>COUNTIFS(Data!$D:$D,C$258,Data!$T:$T,$B262)</f>
        <v>0</v>
      </c>
      <c r="D262" s="9">
        <f>COUNTIFS(Data!$D:$D,D$258,Data!$T:$T,$B262)</f>
        <v>0</v>
      </c>
      <c r="E262" s="9">
        <f>COUNTIFS(Data!$D:$D,E$258,Data!$T:$T,$B262)</f>
        <v>0</v>
      </c>
      <c r="F262" s="9">
        <f>COUNTIFS(Data!$D:$D,F$258,Data!$T:$T,$B262)</f>
        <v>0</v>
      </c>
      <c r="G262" s="30">
        <f>COUNTIFS(Data!$D:$D,G$258,Data!$T:$T,$B262)</f>
        <v>0</v>
      </c>
      <c r="H262" s="31">
        <f>SUM(C262:G262)</f>
        <v>0</v>
      </c>
    </row>
    <row r="263" spans="1:8" ht="25" customHeight="1" thickBot="1" x14ac:dyDescent="0.4">
      <c r="A263" s="16"/>
      <c r="B263" s="62" t="s">
        <v>668</v>
      </c>
      <c r="C263" s="61">
        <f>SUM(C259:C262)</f>
        <v>6</v>
      </c>
      <c r="D263" s="61">
        <f>SUM(D259:D262)</f>
        <v>0</v>
      </c>
      <c r="E263" s="61">
        <f>SUM(E259:E262)</f>
        <v>0</v>
      </c>
      <c r="F263" s="61">
        <f>SUM(F259:F262)</f>
        <v>37</v>
      </c>
      <c r="G263" s="61">
        <f>SUM(G259:G262)</f>
        <v>4</v>
      </c>
      <c r="H263" s="32">
        <f>SUM(C263:G263)</f>
        <v>47</v>
      </c>
    </row>
    <row r="264" spans="1:8" ht="56.25" customHeight="1" thickBot="1" x14ac:dyDescent="0.4">
      <c r="A264" s="16"/>
      <c r="B264" s="98" t="s">
        <v>669</v>
      </c>
      <c r="C264" s="99"/>
      <c r="D264" s="99"/>
      <c r="E264" s="99"/>
      <c r="F264" s="99"/>
      <c r="G264" s="99"/>
      <c r="H264" s="100"/>
    </row>
    <row r="265" spans="1:8" ht="25" customHeight="1" thickBot="1" x14ac:dyDescent="0.4"/>
    <row r="266" spans="1:8" ht="25" customHeight="1" thickBot="1" x14ac:dyDescent="0.4">
      <c r="A266" s="15">
        <v>12</v>
      </c>
      <c r="B266" s="92" t="s">
        <v>699</v>
      </c>
      <c r="C266" s="93"/>
      <c r="D266" s="93"/>
      <c r="E266" s="93"/>
      <c r="F266" s="93"/>
      <c r="G266" s="93"/>
      <c r="H266" s="94"/>
    </row>
    <row r="267" spans="1:8" ht="25" customHeight="1" thickBot="1" x14ac:dyDescent="0.4">
      <c r="A267" s="15" t="s">
        <v>14</v>
      </c>
      <c r="B267" s="95" t="s">
        <v>681</v>
      </c>
      <c r="C267" s="96"/>
      <c r="D267" s="96"/>
      <c r="E267" s="96"/>
      <c r="F267" s="96"/>
      <c r="G267" s="96"/>
      <c r="H267" s="97"/>
    </row>
    <row r="268" spans="1:8" ht="25" customHeight="1" thickBot="1" x14ac:dyDescent="0.4">
      <c r="A268" s="16"/>
      <c r="B268" s="21"/>
      <c r="C268" s="10" t="s">
        <v>91</v>
      </c>
      <c r="D268" s="11" t="s">
        <v>76</v>
      </c>
      <c r="E268" s="11" t="s">
        <v>162</v>
      </c>
      <c r="F268" s="11" t="s">
        <v>59</v>
      </c>
      <c r="G268" s="37" t="s">
        <v>141</v>
      </c>
      <c r="H268" s="27" t="s">
        <v>668</v>
      </c>
    </row>
    <row r="269" spans="1:8" ht="25" customHeight="1" x14ac:dyDescent="0.35">
      <c r="A269" s="16"/>
      <c r="B269" s="12" t="s">
        <v>97</v>
      </c>
      <c r="C269" s="22">
        <f>COUNTIFS(Data!$D:$D,C$268,Data!$AA:$AA,$B269)</f>
        <v>1</v>
      </c>
      <c r="D269" s="23">
        <f>COUNTIFS(Data!$D:$D,D$268,Data!$AA:$AA,$B269)</f>
        <v>0</v>
      </c>
      <c r="E269" s="23">
        <f>COUNTIFS(Data!$D:$D,E$268,Data!$AA:$AA,$B269)</f>
        <v>0</v>
      </c>
      <c r="F269" s="23">
        <f>COUNTIFS(Data!$D:$D,F$268,Data!$AA:$AA,$B269)</f>
        <v>1</v>
      </c>
      <c r="G269" s="25">
        <f>COUNTIFS(Data!$D:$D,G$268,Data!$AA:$AA,$B269)</f>
        <v>0</v>
      </c>
      <c r="H269" s="13">
        <f t="shared" ref="H269:H277" si="11">SUM(C269:G269)</f>
        <v>2</v>
      </c>
    </row>
    <row r="270" spans="1:8" ht="25" customHeight="1" x14ac:dyDescent="0.35">
      <c r="A270" s="16"/>
      <c r="B270" s="12" t="s">
        <v>93</v>
      </c>
      <c r="C270" s="20">
        <f>COUNTIFS(Data!$D:$D,C$268,Data!$AA:$AA,$B270)</f>
        <v>1</v>
      </c>
      <c r="D270" s="8">
        <f>COUNTIFS(Data!$D:$D,D$268,Data!$AA:$AA,$B270)</f>
        <v>0</v>
      </c>
      <c r="E270" s="8">
        <f>COUNTIFS(Data!$D:$D,E$268,Data!$AA:$AA,$B270)</f>
        <v>0</v>
      </c>
      <c r="F270" s="8">
        <f>COUNTIFS(Data!$D:$D,F$268,Data!$AA:$AA,$B270)</f>
        <v>0</v>
      </c>
      <c r="G270" s="26">
        <f>COUNTIFS(Data!$D:$D,G$268,Data!$AA:$AA,$B270)</f>
        <v>0</v>
      </c>
      <c r="H270" s="13">
        <f t="shared" si="11"/>
        <v>1</v>
      </c>
    </row>
    <row r="271" spans="1:8" ht="25" customHeight="1" x14ac:dyDescent="0.35">
      <c r="A271" s="16"/>
      <c r="B271" s="12" t="s">
        <v>101</v>
      </c>
      <c r="C271" s="20">
        <f>COUNTIFS(Data!$D:$D,C$268,Data!$AA:$AA,$B271)</f>
        <v>0</v>
      </c>
      <c r="D271" s="8">
        <f>COUNTIFS(Data!$D:$D,D$268,Data!$AA:$AA,$B271)</f>
        <v>0</v>
      </c>
      <c r="E271" s="8">
        <f>COUNTIFS(Data!$D:$D,E$268,Data!$AA:$AA,$B271)</f>
        <v>0</v>
      </c>
      <c r="F271" s="8">
        <f>COUNTIFS(Data!$D:$D,F$268,Data!$AA:$AA,$B271)</f>
        <v>1</v>
      </c>
      <c r="G271" s="26">
        <f>COUNTIFS(Data!$D:$D,G$268,Data!$AA:$AA,$B271)</f>
        <v>0</v>
      </c>
      <c r="H271" s="13">
        <f t="shared" si="11"/>
        <v>1</v>
      </c>
    </row>
    <row r="272" spans="1:8" ht="25" customHeight="1" x14ac:dyDescent="0.35">
      <c r="A272" s="16"/>
      <c r="B272" s="12" t="s">
        <v>124</v>
      </c>
      <c r="C272" s="20">
        <f>COUNTIFS(Data!$D:$D,C$268,Data!$AA:$AA,$B272)</f>
        <v>0</v>
      </c>
      <c r="D272" s="8">
        <f>COUNTIFS(Data!$D:$D,D$268,Data!$AA:$AA,$B272)</f>
        <v>0</v>
      </c>
      <c r="E272" s="8">
        <f>COUNTIFS(Data!$D:$D,E$268,Data!$AA:$AA,$B272)</f>
        <v>0</v>
      </c>
      <c r="F272" s="8">
        <f>COUNTIFS(Data!$D:$D,F$268,Data!$AA:$AA,$B272)</f>
        <v>1</v>
      </c>
      <c r="G272" s="26">
        <f>COUNTIFS(Data!$D:$D,G$268,Data!$AA:$AA,$B272)</f>
        <v>4</v>
      </c>
      <c r="H272" s="13">
        <f t="shared" si="11"/>
        <v>5</v>
      </c>
    </row>
    <row r="273" spans="1:8" ht="25" customHeight="1" x14ac:dyDescent="0.35">
      <c r="A273" s="16"/>
      <c r="B273" s="12" t="s">
        <v>116</v>
      </c>
      <c r="C273" s="20">
        <f>COUNTIFS(Data!$D:$D,C$268,Data!$AA:$AA,$B273)</f>
        <v>1</v>
      </c>
      <c r="D273" s="8">
        <f>COUNTIFS(Data!$D:$D,D$268,Data!$AA:$AA,$B273)</f>
        <v>0</v>
      </c>
      <c r="E273" s="8">
        <f>COUNTIFS(Data!$D:$D,E$268,Data!$AA:$AA,$B273)</f>
        <v>0</v>
      </c>
      <c r="F273" s="8">
        <f>COUNTIFS(Data!$D:$D,F$268,Data!$AA:$AA,$B273)</f>
        <v>8</v>
      </c>
      <c r="G273" s="26">
        <f>COUNTIFS(Data!$D:$D,G$268,Data!$AA:$AA,$B273)</f>
        <v>0</v>
      </c>
      <c r="H273" s="13">
        <f t="shared" si="11"/>
        <v>9</v>
      </c>
    </row>
    <row r="274" spans="1:8" ht="25" customHeight="1" x14ac:dyDescent="0.35">
      <c r="A274" s="16"/>
      <c r="B274" s="12" t="s">
        <v>70</v>
      </c>
      <c r="C274" s="20">
        <f>COUNTIFS(Data!$D:$D,C$268,Data!$AA:$AA,$B274)</f>
        <v>1</v>
      </c>
      <c r="D274" s="8">
        <f>COUNTIFS(Data!$D:$D,D$268,Data!$AA:$AA,$B274)</f>
        <v>0</v>
      </c>
      <c r="E274" s="8">
        <f>COUNTIFS(Data!$D:$D,E$268,Data!$AA:$AA,$B274)</f>
        <v>0</v>
      </c>
      <c r="F274" s="8">
        <f>COUNTIFS(Data!$D:$D,F$268,Data!$AA:$AA,$B274)</f>
        <v>2</v>
      </c>
      <c r="G274" s="26">
        <f>COUNTIFS(Data!$D:$D,G$268,Data!$AA:$AA,$B274)</f>
        <v>0</v>
      </c>
      <c r="H274" s="13">
        <f t="shared" si="11"/>
        <v>3</v>
      </c>
    </row>
    <row r="275" spans="1:8" ht="25" customHeight="1" x14ac:dyDescent="0.35">
      <c r="A275" s="16"/>
      <c r="B275" s="12" t="s">
        <v>103</v>
      </c>
      <c r="C275" s="20">
        <f>COUNTIFS(Data!$D:$D,C$268,Data!$AA:$AA,$B275)</f>
        <v>2</v>
      </c>
      <c r="D275" s="8">
        <f>COUNTIFS(Data!$D:$D,D$268,Data!$AA:$AA,$B275)</f>
        <v>0</v>
      </c>
      <c r="E275" s="8">
        <f>COUNTIFS(Data!$D:$D,E$268,Data!$AA:$AA,$B275)</f>
        <v>0</v>
      </c>
      <c r="F275" s="8">
        <f>COUNTIFS(Data!$D:$D,F$268,Data!$AA:$AA,$B275)</f>
        <v>8</v>
      </c>
      <c r="G275" s="26">
        <f>COUNTIFS(Data!$D:$D,G$268,Data!$AA:$AA,$B275)</f>
        <v>0</v>
      </c>
      <c r="H275" s="13">
        <f t="shared" si="11"/>
        <v>10</v>
      </c>
    </row>
    <row r="276" spans="1:8" ht="25" customHeight="1" thickBot="1" x14ac:dyDescent="0.4">
      <c r="A276" s="16"/>
      <c r="B276" s="28" t="s">
        <v>82</v>
      </c>
      <c r="C276" s="29">
        <f>COUNTIFS(Data!$D:$D,C$268,Data!$AA:$AA,$B276)</f>
        <v>0</v>
      </c>
      <c r="D276" s="9">
        <f>COUNTIFS(Data!$D:$D,D$268,Data!$AA:$AA,$B276)</f>
        <v>0</v>
      </c>
      <c r="E276" s="9">
        <f>COUNTIFS(Data!$D:$D,E$268,Data!$AA:$AA,$B276)</f>
        <v>0</v>
      </c>
      <c r="F276" s="9">
        <f>COUNTIFS(Data!$D:$D,F$268,Data!$AA:$AA,$B276)</f>
        <v>16</v>
      </c>
      <c r="G276" s="30">
        <f>COUNTIFS(Data!$D:$D,G$268,Data!$AA:$AA,$B276)</f>
        <v>0</v>
      </c>
      <c r="H276" s="31">
        <f t="shared" si="11"/>
        <v>16</v>
      </c>
    </row>
    <row r="277" spans="1:8" ht="25" customHeight="1" thickBot="1" x14ac:dyDescent="0.4">
      <c r="A277" s="16"/>
      <c r="B277" s="62" t="s">
        <v>668</v>
      </c>
      <c r="C277" s="61">
        <f>SUM(C269:C276)</f>
        <v>6</v>
      </c>
      <c r="D277" s="61">
        <f>SUM(D269:D276)</f>
        <v>0</v>
      </c>
      <c r="E277" s="61">
        <f>SUM(E269:E276)</f>
        <v>0</v>
      </c>
      <c r="F277" s="61">
        <f>SUM(F269:F276)</f>
        <v>37</v>
      </c>
      <c r="G277" s="61">
        <f>SUM(G269:G276)</f>
        <v>4</v>
      </c>
      <c r="H277" s="32">
        <f t="shared" si="11"/>
        <v>47</v>
      </c>
    </row>
    <row r="278" spans="1:8" ht="51.75" customHeight="1" thickBot="1" x14ac:dyDescent="0.4">
      <c r="A278" s="16"/>
      <c r="B278" s="98" t="s">
        <v>669</v>
      </c>
      <c r="C278" s="99"/>
      <c r="D278" s="99"/>
      <c r="E278" s="99"/>
      <c r="F278" s="99"/>
      <c r="G278" s="99"/>
      <c r="H278" s="100"/>
    </row>
    <row r="279" spans="1:8" ht="25" customHeight="1" thickBot="1" x14ac:dyDescent="0.4"/>
    <row r="280" spans="1:8" ht="25" customHeight="1" thickBot="1" x14ac:dyDescent="0.4">
      <c r="A280" s="15">
        <v>13</v>
      </c>
      <c r="B280" s="92" t="s">
        <v>699</v>
      </c>
      <c r="C280" s="93"/>
      <c r="D280" s="93"/>
      <c r="E280" s="93"/>
      <c r="F280" s="93"/>
      <c r="G280" s="93"/>
      <c r="H280" s="94"/>
    </row>
    <row r="281" spans="1:8" ht="25" customHeight="1" thickBot="1" x14ac:dyDescent="0.4">
      <c r="A281" s="15" t="s">
        <v>14</v>
      </c>
      <c r="B281" s="95" t="s">
        <v>682</v>
      </c>
      <c r="C281" s="96"/>
      <c r="D281" s="96"/>
      <c r="E281" s="96"/>
      <c r="F281" s="96"/>
      <c r="G281" s="96"/>
      <c r="H281" s="97"/>
    </row>
    <row r="282" spans="1:8" ht="25" customHeight="1" thickBot="1" x14ac:dyDescent="0.4">
      <c r="A282" s="16"/>
      <c r="B282" s="21"/>
      <c r="C282" s="10" t="s">
        <v>91</v>
      </c>
      <c r="D282" s="11" t="s">
        <v>76</v>
      </c>
      <c r="E282" s="11" t="s">
        <v>162</v>
      </c>
      <c r="F282" s="11" t="s">
        <v>59</v>
      </c>
      <c r="G282" s="37" t="s">
        <v>141</v>
      </c>
      <c r="H282" s="27" t="s">
        <v>668</v>
      </c>
    </row>
    <row r="283" spans="1:8" ht="25" customHeight="1" x14ac:dyDescent="0.35">
      <c r="A283" s="16"/>
      <c r="B283" s="12" t="s">
        <v>83</v>
      </c>
      <c r="C283" s="22">
        <f>COUNTIFS(Data!$D:$D,C$282,Data!$AE:$AE,$B283)</f>
        <v>5</v>
      </c>
      <c r="D283" s="23">
        <f>COUNTIFS(Data!$D:$D,D$282,Data!$AE:$AE,$B283)</f>
        <v>0</v>
      </c>
      <c r="E283" s="23">
        <f>COUNTIFS(Data!$D:$D,E$282,Data!$AE:$AE,$B283)</f>
        <v>0</v>
      </c>
      <c r="F283" s="23">
        <f>COUNTIFS(Data!$D:$D,F$282,Data!$AE:$AE,$B283)</f>
        <v>26</v>
      </c>
      <c r="G283" s="25">
        <f>COUNTIFS(Data!$D:$D,G$282,Data!$AE:$AE,$B283)</f>
        <v>0</v>
      </c>
      <c r="H283" s="13">
        <f>SUM(C283:G283)</f>
        <v>31</v>
      </c>
    </row>
    <row r="284" spans="1:8" ht="25" customHeight="1" x14ac:dyDescent="0.35">
      <c r="A284" s="16"/>
      <c r="B284" s="12" t="s">
        <v>104</v>
      </c>
      <c r="C284" s="20">
        <f>COUNTIFS(Data!$D:$D,C$282,Data!$AE:$AE,$B284)</f>
        <v>0</v>
      </c>
      <c r="D284" s="8">
        <f>COUNTIFS(Data!$D:$D,D$282,Data!$AE:$AE,$B284)</f>
        <v>0</v>
      </c>
      <c r="E284" s="8">
        <f>COUNTIFS(Data!$D:$D,E$282,Data!$AE:$AE,$B284)</f>
        <v>0</v>
      </c>
      <c r="F284" s="8">
        <f>COUNTIFS(Data!$D:$D,F$282,Data!$AE:$AE,$B284)</f>
        <v>1</v>
      </c>
      <c r="G284" s="26">
        <f>COUNTIFS(Data!$D:$D,G$282,Data!$AE:$AE,$B284)</f>
        <v>0</v>
      </c>
      <c r="H284" s="13">
        <f>SUM(C284:G284)</f>
        <v>1</v>
      </c>
    </row>
    <row r="285" spans="1:8" ht="25" customHeight="1" x14ac:dyDescent="0.35">
      <c r="A285" s="16"/>
      <c r="B285" s="12" t="s">
        <v>149</v>
      </c>
      <c r="C285" s="20">
        <f>COUNTIFS(Data!$D:$D,C$282,Data!$AE:$AE,$B285)</f>
        <v>0</v>
      </c>
      <c r="D285" s="8">
        <f>COUNTIFS(Data!$D:$D,D$282,Data!$AE:$AE,$B285)</f>
        <v>0</v>
      </c>
      <c r="E285" s="8">
        <f>COUNTIFS(Data!$D:$D,E$282,Data!$AE:$AE,$B285)</f>
        <v>0</v>
      </c>
      <c r="F285" s="8">
        <f>COUNTIFS(Data!$D:$D,F$282,Data!$AE:$AE,$B285)</f>
        <v>2</v>
      </c>
      <c r="G285" s="26">
        <f>COUNTIFS(Data!$D:$D,G$282,Data!$AE:$AE,$B285)</f>
        <v>0</v>
      </c>
      <c r="H285" s="13">
        <f>SUM(C285:G285)</f>
        <v>2</v>
      </c>
    </row>
    <row r="286" spans="1:8" ht="25" customHeight="1" thickBot="1" x14ac:dyDescent="0.4">
      <c r="A286" s="16"/>
      <c r="B286" s="28" t="s">
        <v>71</v>
      </c>
      <c r="C286" s="29">
        <f>COUNTIFS(Data!$D:$D,C$282,Data!$AE:$AE,$B286)</f>
        <v>1</v>
      </c>
      <c r="D286" s="9">
        <f>COUNTIFS(Data!$D:$D,D$282,Data!$AE:$AE,$B286)</f>
        <v>0</v>
      </c>
      <c r="E286" s="9">
        <f>COUNTIFS(Data!$D:$D,E$282,Data!$AE:$AE,$B286)</f>
        <v>0</v>
      </c>
      <c r="F286" s="9">
        <f>COUNTIFS(Data!$D:$D,F$282,Data!$AE:$AE,$B286)</f>
        <v>8</v>
      </c>
      <c r="G286" s="30">
        <f>COUNTIFS(Data!$D:$D,G$282,Data!$AE:$AE,$B286)</f>
        <v>4</v>
      </c>
      <c r="H286" s="31">
        <f>SUM(C286:G286)</f>
        <v>13</v>
      </c>
    </row>
    <row r="287" spans="1:8" ht="25" customHeight="1" thickBot="1" x14ac:dyDescent="0.4">
      <c r="A287" s="16"/>
      <c r="B287" s="62" t="s">
        <v>668</v>
      </c>
      <c r="C287" s="61">
        <f>SUM(C283:C286)</f>
        <v>6</v>
      </c>
      <c r="D287" s="61">
        <f>SUM(D283:D286)</f>
        <v>0</v>
      </c>
      <c r="E287" s="61">
        <f>SUM(E283:E286)</f>
        <v>0</v>
      </c>
      <c r="F287" s="61">
        <f>SUM(F283:F286)</f>
        <v>37</v>
      </c>
      <c r="G287" s="61">
        <f>SUM(G283:G286)</f>
        <v>4</v>
      </c>
      <c r="H287" s="32">
        <f>SUM(C287:G287)</f>
        <v>47</v>
      </c>
    </row>
    <row r="288" spans="1:8" ht="55.5" customHeight="1" thickBot="1" x14ac:dyDescent="0.4">
      <c r="A288" s="16"/>
      <c r="B288" s="98" t="s">
        <v>669</v>
      </c>
      <c r="C288" s="99"/>
      <c r="D288" s="99"/>
      <c r="E288" s="99"/>
      <c r="F288" s="99"/>
      <c r="G288" s="99"/>
      <c r="H288" s="100"/>
    </row>
    <row r="289" spans="1:6" ht="25" customHeight="1" thickBot="1" x14ac:dyDescent="0.4"/>
    <row r="290" spans="1:6" ht="25" customHeight="1" thickBot="1" x14ac:dyDescent="0.4">
      <c r="A290" s="15">
        <v>14</v>
      </c>
      <c r="B290" s="101" t="s">
        <v>699</v>
      </c>
      <c r="C290" s="102"/>
      <c r="D290" s="102"/>
      <c r="E290" s="102"/>
      <c r="F290" s="110"/>
    </row>
    <row r="291" spans="1:6" ht="25" customHeight="1" thickBot="1" x14ac:dyDescent="0.4">
      <c r="A291" s="15" t="s">
        <v>18</v>
      </c>
      <c r="B291" s="111" t="s">
        <v>683</v>
      </c>
      <c r="C291" s="105"/>
      <c r="D291" s="105"/>
      <c r="E291" s="105"/>
      <c r="F291" s="113"/>
    </row>
    <row r="292" spans="1:6" ht="35.25" customHeight="1" thickBot="1" x14ac:dyDescent="0.4">
      <c r="A292" s="16"/>
      <c r="B292" s="21"/>
      <c r="C292" s="78" t="s">
        <v>65</v>
      </c>
      <c r="D292" s="76" t="s">
        <v>79</v>
      </c>
      <c r="E292" s="76" t="s">
        <v>164</v>
      </c>
      <c r="F292" s="27" t="s">
        <v>668</v>
      </c>
    </row>
    <row r="293" spans="1:6" ht="25" customHeight="1" x14ac:dyDescent="0.35">
      <c r="A293" s="16"/>
      <c r="B293" s="66" t="s">
        <v>62</v>
      </c>
      <c r="C293" s="22">
        <f>COUNTIFS(Data!$N:$N,C$292,Data!$H:$H,$B293)</f>
        <v>2</v>
      </c>
      <c r="D293" s="22">
        <f>COUNTIFS(Data!$N:$N,D$292,Data!$H:$H,$B293)</f>
        <v>0</v>
      </c>
      <c r="E293" s="22">
        <f>COUNTIFS(Data!$N:$N,E$292,Data!$H:$H,$B293)</f>
        <v>0</v>
      </c>
      <c r="F293" s="13">
        <f t="shared" ref="F293:F305" si="12">SUM(C293:E293)</f>
        <v>2</v>
      </c>
    </row>
    <row r="294" spans="1:6" ht="25" customHeight="1" x14ac:dyDescent="0.35">
      <c r="A294" s="16"/>
      <c r="B294" s="66" t="s">
        <v>129</v>
      </c>
      <c r="C294" s="22">
        <f>COUNTIFS(Data!$N:$N,C$292,Data!$H:$H,$B294)</f>
        <v>2</v>
      </c>
      <c r="D294" s="22">
        <f>COUNTIFS(Data!$N:$N,D$292,Data!$H:$H,$B294)</f>
        <v>0</v>
      </c>
      <c r="E294" s="22">
        <f>COUNTIFS(Data!$N:$N,E$292,Data!$H:$H,$B294)</f>
        <v>0</v>
      </c>
      <c r="F294" s="13">
        <f t="shared" si="12"/>
        <v>2</v>
      </c>
    </row>
    <row r="295" spans="1:6" ht="25" customHeight="1" x14ac:dyDescent="0.35">
      <c r="A295" s="16"/>
      <c r="B295" s="66" t="s">
        <v>107</v>
      </c>
      <c r="C295" s="22">
        <f>COUNTIFS(Data!$N:$N,C$292,Data!$H:$H,$B295)</f>
        <v>2</v>
      </c>
      <c r="D295" s="22">
        <f>COUNTIFS(Data!$N:$N,D$292,Data!$H:$H,$B295)</f>
        <v>18</v>
      </c>
      <c r="E295" s="22">
        <f>COUNTIFS(Data!$N:$N,E$292,Data!$H:$H,$B295)</f>
        <v>1</v>
      </c>
      <c r="F295" s="13">
        <f t="shared" si="12"/>
        <v>21</v>
      </c>
    </row>
    <row r="296" spans="1:6" ht="25" customHeight="1" x14ac:dyDescent="0.35">
      <c r="A296" s="16"/>
      <c r="B296" s="66" t="s">
        <v>100</v>
      </c>
      <c r="C296" s="22">
        <f>COUNTIFS(Data!$N:$N,C$292,Data!$H:$H,$B296)</f>
        <v>5</v>
      </c>
      <c r="D296" s="22">
        <f>COUNTIFS(Data!$N:$N,D$292,Data!$H:$H,$B296)</f>
        <v>1</v>
      </c>
      <c r="E296" s="22">
        <f>COUNTIFS(Data!$N:$N,E$292,Data!$H:$H,$B296)</f>
        <v>0</v>
      </c>
      <c r="F296" s="13">
        <f t="shared" si="12"/>
        <v>6</v>
      </c>
    </row>
    <row r="297" spans="1:6" ht="25" customHeight="1" x14ac:dyDescent="0.35">
      <c r="A297" s="16"/>
      <c r="B297" s="66" t="s">
        <v>180</v>
      </c>
      <c r="C297" s="22">
        <f>COUNTIFS(Data!$N:$N,C$292,Data!$H:$H,$B297)</f>
        <v>0</v>
      </c>
      <c r="D297" s="22">
        <f>COUNTIFS(Data!$N:$N,D$292,Data!$H:$H,$B297)</f>
        <v>0</v>
      </c>
      <c r="E297" s="22">
        <f>COUNTIFS(Data!$N:$N,E$292,Data!$H:$H,$B297)</f>
        <v>0</v>
      </c>
      <c r="F297" s="13">
        <f t="shared" si="12"/>
        <v>0</v>
      </c>
    </row>
    <row r="298" spans="1:6" ht="25" customHeight="1" x14ac:dyDescent="0.35">
      <c r="A298" s="16"/>
      <c r="B298" s="66" t="s">
        <v>78</v>
      </c>
      <c r="C298" s="22">
        <f>COUNTIFS(Data!$N:$N,C$292,Data!$H:$H,$B298)</f>
        <v>0</v>
      </c>
      <c r="D298" s="22">
        <f>COUNTIFS(Data!$N:$N,D$292,Data!$H:$H,$B298)</f>
        <v>2</v>
      </c>
      <c r="E298" s="22">
        <f>COUNTIFS(Data!$N:$N,E$292,Data!$H:$H,$B298)</f>
        <v>0</v>
      </c>
      <c r="F298" s="13">
        <f t="shared" si="12"/>
        <v>2</v>
      </c>
    </row>
    <row r="299" spans="1:6" ht="25" customHeight="1" x14ac:dyDescent="0.35">
      <c r="A299" s="16"/>
      <c r="B299" s="66" t="s">
        <v>184</v>
      </c>
      <c r="C299" s="22">
        <f>COUNTIFS(Data!$N:$N,C$292,Data!$H:$H,$B299)</f>
        <v>0</v>
      </c>
      <c r="D299" s="22">
        <f>COUNTIFS(Data!$N:$N,D$292,Data!$H:$H,$B299)</f>
        <v>0</v>
      </c>
      <c r="E299" s="22">
        <f>COUNTIFS(Data!$N:$N,E$292,Data!$H:$H,$B299)</f>
        <v>0</v>
      </c>
      <c r="F299" s="13">
        <f t="shared" si="12"/>
        <v>0</v>
      </c>
    </row>
    <row r="300" spans="1:6" ht="25" customHeight="1" x14ac:dyDescent="0.35">
      <c r="A300" s="16"/>
      <c r="B300" s="66" t="s">
        <v>126</v>
      </c>
      <c r="C300" s="22">
        <f>COUNTIFS(Data!$N:$N,C$292,Data!$H:$H,$B300)</f>
        <v>12</v>
      </c>
      <c r="D300" s="22">
        <f>COUNTIFS(Data!$N:$N,D$292,Data!$H:$H,$B300)</f>
        <v>0</v>
      </c>
      <c r="E300" s="22">
        <f>COUNTIFS(Data!$N:$N,E$292,Data!$H:$H,$B300)</f>
        <v>0</v>
      </c>
      <c r="F300" s="13">
        <f t="shared" si="12"/>
        <v>12</v>
      </c>
    </row>
    <row r="301" spans="1:6" ht="25" customHeight="1" x14ac:dyDescent="0.35">
      <c r="A301" s="16"/>
      <c r="B301" s="66" t="s">
        <v>202</v>
      </c>
      <c r="C301" s="22">
        <f>COUNTIFS(Data!$N:$N,C$292,Data!$H:$H,$B301)</f>
        <v>0</v>
      </c>
      <c r="D301" s="22">
        <f>COUNTIFS(Data!$N:$N,D$292,Data!$H:$H,$B301)</f>
        <v>0</v>
      </c>
      <c r="E301" s="22">
        <f>COUNTIFS(Data!$N:$N,E$292,Data!$H:$H,$B301)</f>
        <v>0</v>
      </c>
      <c r="F301" s="13">
        <f t="shared" si="12"/>
        <v>0</v>
      </c>
    </row>
    <row r="302" spans="1:6" ht="25" customHeight="1" x14ac:dyDescent="0.35">
      <c r="A302" s="16"/>
      <c r="B302" s="66" t="s">
        <v>94</v>
      </c>
      <c r="C302" s="22">
        <f>COUNTIFS(Data!$N:$N,C$292,Data!$H:$H,$B302)</f>
        <v>0</v>
      </c>
      <c r="D302" s="22">
        <f>COUNTIFS(Data!$N:$N,D$292,Data!$H:$H,$B302)</f>
        <v>0</v>
      </c>
      <c r="E302" s="22">
        <f>COUNTIFS(Data!$N:$N,E$292,Data!$H:$H,$B302)</f>
        <v>0</v>
      </c>
      <c r="F302" s="13">
        <f t="shared" si="12"/>
        <v>0</v>
      </c>
    </row>
    <row r="303" spans="1:6" ht="25" customHeight="1" x14ac:dyDescent="0.35">
      <c r="A303" s="16"/>
      <c r="B303" s="66" t="s">
        <v>169</v>
      </c>
      <c r="C303" s="22">
        <f>COUNTIFS(Data!$N:$N,C$292,Data!$H:$H,$B303)</f>
        <v>0</v>
      </c>
      <c r="D303" s="22">
        <f>COUNTIFS(Data!$N:$N,D$292,Data!$H:$H,$B303)</f>
        <v>0</v>
      </c>
      <c r="E303" s="22">
        <f>COUNTIFS(Data!$N:$N,E$292,Data!$H:$H,$B303)</f>
        <v>0</v>
      </c>
      <c r="F303" s="13">
        <f t="shared" si="12"/>
        <v>0</v>
      </c>
    </row>
    <row r="304" spans="1:6" ht="25" customHeight="1" thickBot="1" x14ac:dyDescent="0.4">
      <c r="A304" s="16"/>
      <c r="B304" s="67" t="s">
        <v>138</v>
      </c>
      <c r="C304" s="22">
        <f>COUNTIFS(Data!$N:$N,C$292,Data!$H:$H,$B304)</f>
        <v>0</v>
      </c>
      <c r="D304" s="22">
        <f>COUNTIFS(Data!$N:$N,D$292,Data!$H:$H,$B304)</f>
        <v>2</v>
      </c>
      <c r="E304" s="22">
        <f>COUNTIFS(Data!$N:$N,E$292,Data!$H:$H,$B304)</f>
        <v>0</v>
      </c>
      <c r="F304" s="13">
        <f t="shared" si="12"/>
        <v>2</v>
      </c>
    </row>
    <row r="305" spans="1:8" ht="25" customHeight="1" thickBot="1" x14ac:dyDescent="0.4">
      <c r="A305" s="16"/>
      <c r="B305" s="64" t="s">
        <v>668</v>
      </c>
      <c r="C305" s="68">
        <f>SUM(C293:C304)</f>
        <v>23</v>
      </c>
      <c r="D305" s="61">
        <f>SUM(D293:D304)</f>
        <v>23</v>
      </c>
      <c r="E305" s="61">
        <f>SUM(E293:E304)</f>
        <v>1</v>
      </c>
      <c r="F305" s="32">
        <f t="shared" si="12"/>
        <v>47</v>
      </c>
    </row>
    <row r="306" spans="1:8" ht="40.5" customHeight="1" thickBot="1" x14ac:dyDescent="0.4">
      <c r="A306" s="16"/>
      <c r="B306" s="107" t="s">
        <v>669</v>
      </c>
      <c r="C306" s="108"/>
      <c r="D306" s="108"/>
      <c r="E306" s="108"/>
      <c r="F306" s="114"/>
    </row>
    <row r="307" spans="1:8" ht="25" customHeight="1" thickBot="1" x14ac:dyDescent="0.4"/>
    <row r="308" spans="1:8" ht="25" customHeight="1" thickBot="1" x14ac:dyDescent="0.4">
      <c r="A308" s="15">
        <v>15</v>
      </c>
      <c r="B308" s="101" t="s">
        <v>699</v>
      </c>
      <c r="C308" s="102"/>
      <c r="D308" s="102"/>
      <c r="E308" s="102"/>
      <c r="F308" s="102"/>
      <c r="G308" s="102"/>
      <c r="H308" s="110"/>
    </row>
    <row r="309" spans="1:8" ht="25" customHeight="1" thickBot="1" x14ac:dyDescent="0.4">
      <c r="A309" s="15" t="s">
        <v>18</v>
      </c>
      <c r="B309" s="104" t="s">
        <v>684</v>
      </c>
      <c r="C309" s="105"/>
      <c r="D309" s="105"/>
      <c r="E309" s="105"/>
      <c r="F309" s="105"/>
      <c r="G309" s="105"/>
      <c r="H309" s="113"/>
    </row>
    <row r="310" spans="1:8" ht="35.25" customHeight="1" thickBot="1" x14ac:dyDescent="0.4">
      <c r="A310" s="16"/>
      <c r="B310" s="21"/>
      <c r="C310" s="81" t="s">
        <v>66</v>
      </c>
      <c r="D310" s="82" t="s">
        <v>87</v>
      </c>
      <c r="E310" s="82" t="s">
        <v>115</v>
      </c>
      <c r="F310" s="82" t="s">
        <v>172</v>
      </c>
      <c r="G310" s="83" t="s">
        <v>80</v>
      </c>
      <c r="H310" s="84" t="s">
        <v>668</v>
      </c>
    </row>
    <row r="311" spans="1:8" ht="25" customHeight="1" x14ac:dyDescent="0.35">
      <c r="A311" s="16"/>
      <c r="B311" s="80" t="s">
        <v>62</v>
      </c>
      <c r="C311" s="22">
        <f>COUNTIFS(Data!$P:$P,C$310,Data!$H:$H,$B311)</f>
        <v>2</v>
      </c>
      <c r="D311" s="22">
        <f>COUNTIFS(Data!$P:$P,D$310,Data!$H:$H,$B311)</f>
        <v>0</v>
      </c>
      <c r="E311" s="22">
        <f>COUNTIFS(Data!$P:$P,E$310,Data!$H:$H,$B311)</f>
        <v>0</v>
      </c>
      <c r="F311" s="22">
        <f>COUNTIFS(Data!$P:$P,F$310,Data!$H:$H,$B311)</f>
        <v>0</v>
      </c>
      <c r="G311" s="22">
        <f>COUNTIFS(Data!$P:$P,G$310,Data!$H:$H,$B311)</f>
        <v>0</v>
      </c>
      <c r="H311" s="13">
        <f t="shared" ref="H311:H323" si="13">SUM(C311:G311)</f>
        <v>2</v>
      </c>
    </row>
    <row r="312" spans="1:8" ht="25" customHeight="1" x14ac:dyDescent="0.35">
      <c r="A312" s="16"/>
      <c r="B312" s="66" t="s">
        <v>129</v>
      </c>
      <c r="C312" s="22">
        <f>COUNTIFS(Data!$P:$P,C$310,Data!$H:$H,$B312)</f>
        <v>2</v>
      </c>
      <c r="D312" s="22">
        <f>COUNTIFS(Data!$P:$P,D$310,Data!$H:$H,$B312)</f>
        <v>0</v>
      </c>
      <c r="E312" s="22">
        <f>COUNTIFS(Data!$P:$P,E$310,Data!$H:$H,$B312)</f>
        <v>0</v>
      </c>
      <c r="F312" s="22">
        <f>COUNTIFS(Data!$P:$P,F$310,Data!$H:$H,$B312)</f>
        <v>0</v>
      </c>
      <c r="G312" s="22">
        <f>COUNTIFS(Data!$P:$P,G$310,Data!$H:$H,$B312)</f>
        <v>0</v>
      </c>
      <c r="H312" s="13">
        <f t="shared" si="13"/>
        <v>2</v>
      </c>
    </row>
    <row r="313" spans="1:8" ht="25" customHeight="1" x14ac:dyDescent="0.35">
      <c r="A313" s="16"/>
      <c r="B313" s="66" t="s">
        <v>107</v>
      </c>
      <c r="C313" s="22">
        <f>COUNTIFS(Data!$P:$P,C$310,Data!$H:$H,$B313)</f>
        <v>1</v>
      </c>
      <c r="D313" s="22">
        <f>COUNTIFS(Data!$P:$P,D$310,Data!$H:$H,$B313)</f>
        <v>5</v>
      </c>
      <c r="E313" s="22">
        <f>COUNTIFS(Data!$P:$P,E$310,Data!$H:$H,$B313)</f>
        <v>3</v>
      </c>
      <c r="F313" s="22">
        <f>COUNTIFS(Data!$P:$P,F$310,Data!$H:$H,$B313)</f>
        <v>0</v>
      </c>
      <c r="G313" s="22">
        <f>COUNTIFS(Data!$P:$P,G$310,Data!$H:$H,$B313)</f>
        <v>12</v>
      </c>
      <c r="H313" s="13">
        <f t="shared" si="13"/>
        <v>21</v>
      </c>
    </row>
    <row r="314" spans="1:8" ht="25" customHeight="1" x14ac:dyDescent="0.35">
      <c r="A314" s="16"/>
      <c r="B314" s="66" t="s">
        <v>100</v>
      </c>
      <c r="C314" s="22">
        <f>COUNTIFS(Data!$P:$P,C$310,Data!$H:$H,$B314)</f>
        <v>1</v>
      </c>
      <c r="D314" s="22">
        <f>COUNTIFS(Data!$P:$P,D$310,Data!$H:$H,$B314)</f>
        <v>1</v>
      </c>
      <c r="E314" s="22">
        <f>COUNTIFS(Data!$P:$P,E$310,Data!$H:$H,$B314)</f>
        <v>0</v>
      </c>
      <c r="F314" s="22">
        <f>COUNTIFS(Data!$P:$P,F$310,Data!$H:$H,$B314)</f>
        <v>0</v>
      </c>
      <c r="G314" s="22">
        <f>COUNTIFS(Data!$P:$P,G$310,Data!$H:$H,$B314)</f>
        <v>4</v>
      </c>
      <c r="H314" s="13">
        <f t="shared" si="13"/>
        <v>6</v>
      </c>
    </row>
    <row r="315" spans="1:8" ht="25" customHeight="1" x14ac:dyDescent="0.35">
      <c r="A315" s="16"/>
      <c r="B315" s="66" t="s">
        <v>180</v>
      </c>
      <c r="C315" s="22">
        <f>COUNTIFS(Data!$P:$P,C$310,Data!$H:$H,$B315)</f>
        <v>0</v>
      </c>
      <c r="D315" s="22">
        <f>COUNTIFS(Data!$P:$P,D$310,Data!$H:$H,$B315)</f>
        <v>0</v>
      </c>
      <c r="E315" s="22">
        <f>COUNTIFS(Data!$P:$P,E$310,Data!$H:$H,$B315)</f>
        <v>0</v>
      </c>
      <c r="F315" s="22">
        <f>COUNTIFS(Data!$P:$P,F$310,Data!$H:$H,$B315)</f>
        <v>0</v>
      </c>
      <c r="G315" s="22">
        <f>COUNTIFS(Data!$P:$P,G$310,Data!$H:$H,$B315)</f>
        <v>0</v>
      </c>
      <c r="H315" s="13">
        <f t="shared" si="13"/>
        <v>0</v>
      </c>
    </row>
    <row r="316" spans="1:8" ht="25" customHeight="1" x14ac:dyDescent="0.35">
      <c r="A316" s="16"/>
      <c r="B316" s="66" t="s">
        <v>78</v>
      </c>
      <c r="C316" s="22">
        <f>COUNTIFS(Data!$P:$P,C$310,Data!$H:$H,$B316)</f>
        <v>0</v>
      </c>
      <c r="D316" s="22">
        <f>COUNTIFS(Data!$P:$P,D$310,Data!$H:$H,$B316)</f>
        <v>0</v>
      </c>
      <c r="E316" s="22">
        <f>COUNTIFS(Data!$P:$P,E$310,Data!$H:$H,$B316)</f>
        <v>0</v>
      </c>
      <c r="F316" s="22">
        <f>COUNTIFS(Data!$P:$P,F$310,Data!$H:$H,$B316)</f>
        <v>0</v>
      </c>
      <c r="G316" s="22">
        <f>COUNTIFS(Data!$P:$P,G$310,Data!$H:$H,$B316)</f>
        <v>2</v>
      </c>
      <c r="H316" s="13">
        <f t="shared" si="13"/>
        <v>2</v>
      </c>
    </row>
    <row r="317" spans="1:8" ht="25" customHeight="1" x14ac:dyDescent="0.35">
      <c r="A317" s="16"/>
      <c r="B317" s="66" t="s">
        <v>184</v>
      </c>
      <c r="C317" s="22">
        <f>COUNTIFS(Data!$P:$P,C$310,Data!$H:$H,$B317)</f>
        <v>0</v>
      </c>
      <c r="D317" s="22">
        <f>COUNTIFS(Data!$P:$P,D$310,Data!$H:$H,$B317)</f>
        <v>0</v>
      </c>
      <c r="E317" s="22">
        <f>COUNTIFS(Data!$P:$P,E$310,Data!$H:$H,$B317)</f>
        <v>0</v>
      </c>
      <c r="F317" s="22">
        <f>COUNTIFS(Data!$P:$P,F$310,Data!$H:$H,$B317)</f>
        <v>0</v>
      </c>
      <c r="G317" s="22">
        <f>COUNTIFS(Data!$P:$P,G$310,Data!$H:$H,$B317)</f>
        <v>0</v>
      </c>
      <c r="H317" s="13">
        <f t="shared" si="13"/>
        <v>0</v>
      </c>
    </row>
    <row r="318" spans="1:8" ht="25" customHeight="1" x14ac:dyDescent="0.35">
      <c r="A318" s="16"/>
      <c r="B318" s="66" t="s">
        <v>126</v>
      </c>
      <c r="C318" s="22">
        <f>COUNTIFS(Data!$P:$P,C$310,Data!$H:$H,$B318)</f>
        <v>0</v>
      </c>
      <c r="D318" s="22">
        <f>COUNTIFS(Data!$P:$P,D$310,Data!$H:$H,$B318)</f>
        <v>0</v>
      </c>
      <c r="E318" s="22">
        <f>COUNTIFS(Data!$P:$P,E$310,Data!$H:$H,$B318)</f>
        <v>0</v>
      </c>
      <c r="F318" s="22">
        <f>COUNTIFS(Data!$P:$P,F$310,Data!$H:$H,$B318)</f>
        <v>1</v>
      </c>
      <c r="G318" s="22">
        <f>COUNTIFS(Data!$P:$P,G$310,Data!$H:$H,$B318)</f>
        <v>11</v>
      </c>
      <c r="H318" s="13">
        <f t="shared" si="13"/>
        <v>12</v>
      </c>
    </row>
    <row r="319" spans="1:8" ht="25" customHeight="1" x14ac:dyDescent="0.35">
      <c r="A319" s="16"/>
      <c r="B319" s="66" t="s">
        <v>202</v>
      </c>
      <c r="C319" s="22">
        <f>COUNTIFS(Data!$P:$P,C$310,Data!$H:$H,$B319)</f>
        <v>0</v>
      </c>
      <c r="D319" s="22">
        <f>COUNTIFS(Data!$P:$P,D$310,Data!$H:$H,$B319)</f>
        <v>0</v>
      </c>
      <c r="E319" s="22">
        <f>COUNTIFS(Data!$P:$P,E$310,Data!$H:$H,$B319)</f>
        <v>0</v>
      </c>
      <c r="F319" s="22">
        <f>COUNTIFS(Data!$P:$P,F$310,Data!$H:$H,$B319)</f>
        <v>0</v>
      </c>
      <c r="G319" s="22">
        <f>COUNTIFS(Data!$P:$P,G$310,Data!$H:$H,$B319)</f>
        <v>0</v>
      </c>
      <c r="H319" s="13">
        <f t="shared" si="13"/>
        <v>0</v>
      </c>
    </row>
    <row r="320" spans="1:8" ht="25" customHeight="1" x14ac:dyDescent="0.35">
      <c r="A320" s="16"/>
      <c r="B320" s="66" t="s">
        <v>94</v>
      </c>
      <c r="C320" s="22">
        <f>COUNTIFS(Data!$P:$P,C$310,Data!$H:$H,$B320)</f>
        <v>0</v>
      </c>
      <c r="D320" s="22">
        <f>COUNTIFS(Data!$P:$P,D$310,Data!$H:$H,$B320)</f>
        <v>0</v>
      </c>
      <c r="E320" s="22">
        <f>COUNTIFS(Data!$P:$P,E$310,Data!$H:$H,$B320)</f>
        <v>0</v>
      </c>
      <c r="F320" s="22">
        <f>COUNTIFS(Data!$P:$P,F$310,Data!$H:$H,$B320)</f>
        <v>0</v>
      </c>
      <c r="G320" s="22">
        <f>COUNTIFS(Data!$P:$P,G$310,Data!$H:$H,$B320)</f>
        <v>0</v>
      </c>
      <c r="H320" s="13">
        <f t="shared" si="13"/>
        <v>0</v>
      </c>
    </row>
    <row r="321" spans="1:8" ht="25" customHeight="1" x14ac:dyDescent="0.35">
      <c r="A321" s="16"/>
      <c r="B321" s="66" t="s">
        <v>169</v>
      </c>
      <c r="C321" s="22">
        <f>COUNTIFS(Data!$P:$P,C$310,Data!$H:$H,$B321)</f>
        <v>0</v>
      </c>
      <c r="D321" s="22">
        <f>COUNTIFS(Data!$P:$P,D$310,Data!$H:$H,$B321)</f>
        <v>0</v>
      </c>
      <c r="E321" s="22">
        <f>COUNTIFS(Data!$P:$P,E$310,Data!$H:$H,$B321)</f>
        <v>0</v>
      </c>
      <c r="F321" s="22">
        <f>COUNTIFS(Data!$P:$P,F$310,Data!$H:$H,$B321)</f>
        <v>0</v>
      </c>
      <c r="G321" s="22">
        <f>COUNTIFS(Data!$P:$P,G$310,Data!$H:$H,$B321)</f>
        <v>0</v>
      </c>
      <c r="H321" s="13">
        <f t="shared" si="13"/>
        <v>0</v>
      </c>
    </row>
    <row r="322" spans="1:8" ht="25" customHeight="1" thickBot="1" x14ac:dyDescent="0.4">
      <c r="A322" s="16"/>
      <c r="B322" s="67" t="s">
        <v>138</v>
      </c>
      <c r="C322" s="22">
        <f>COUNTIFS(Data!$P:$P,C$310,Data!$H:$H,$B322)</f>
        <v>0</v>
      </c>
      <c r="D322" s="22">
        <f>COUNTIFS(Data!$P:$P,D$310,Data!$H:$H,$B322)</f>
        <v>0</v>
      </c>
      <c r="E322" s="22">
        <f>COUNTIFS(Data!$P:$P,E$310,Data!$H:$H,$B322)</f>
        <v>0</v>
      </c>
      <c r="F322" s="22">
        <f>COUNTIFS(Data!$P:$P,F$310,Data!$H:$H,$B322)</f>
        <v>0</v>
      </c>
      <c r="G322" s="22">
        <f>COUNTIFS(Data!$P:$P,G$310,Data!$H:$H,$B322)</f>
        <v>2</v>
      </c>
      <c r="H322" s="31">
        <f t="shared" si="13"/>
        <v>2</v>
      </c>
    </row>
    <row r="323" spans="1:8" ht="25" customHeight="1" thickBot="1" x14ac:dyDescent="0.4">
      <c r="A323" s="16"/>
      <c r="B323" s="62" t="s">
        <v>668</v>
      </c>
      <c r="C323" s="61">
        <f t="shared" ref="C323:G323" si="14">SUM(C311:C322)</f>
        <v>6</v>
      </c>
      <c r="D323" s="61">
        <f t="shared" si="14"/>
        <v>6</v>
      </c>
      <c r="E323" s="61">
        <f t="shared" si="14"/>
        <v>3</v>
      </c>
      <c r="F323" s="61">
        <f t="shared" si="14"/>
        <v>1</v>
      </c>
      <c r="G323" s="61">
        <f t="shared" si="14"/>
        <v>31</v>
      </c>
      <c r="H323" s="32">
        <f t="shared" si="13"/>
        <v>47</v>
      </c>
    </row>
    <row r="324" spans="1:8" ht="50.25" customHeight="1" thickBot="1" x14ac:dyDescent="0.4">
      <c r="A324" s="16"/>
      <c r="B324" s="107" t="s">
        <v>669</v>
      </c>
      <c r="C324" s="108"/>
      <c r="D324" s="108"/>
      <c r="E324" s="108"/>
      <c r="F324" s="108"/>
      <c r="G324" s="108"/>
      <c r="H324" s="114"/>
    </row>
    <row r="325" spans="1:8" ht="25" customHeight="1" thickBot="1" x14ac:dyDescent="0.4"/>
    <row r="326" spans="1:8" ht="25" customHeight="1" thickBot="1" x14ac:dyDescent="0.4">
      <c r="A326" s="15">
        <v>16</v>
      </c>
      <c r="B326" s="101" t="s">
        <v>699</v>
      </c>
      <c r="C326" s="102"/>
      <c r="D326" s="102"/>
      <c r="E326" s="102"/>
      <c r="F326" s="102"/>
      <c r="G326" s="110"/>
    </row>
    <row r="327" spans="1:8" ht="25" customHeight="1" thickBot="1" x14ac:dyDescent="0.4">
      <c r="A327" s="15" t="s">
        <v>18</v>
      </c>
      <c r="B327" s="111" t="s">
        <v>685</v>
      </c>
      <c r="C327" s="112"/>
      <c r="D327" s="112"/>
      <c r="E327" s="112"/>
      <c r="F327" s="112"/>
      <c r="G327" s="113"/>
    </row>
    <row r="328" spans="1:8" ht="36.75" customHeight="1" thickBot="1" x14ac:dyDescent="0.4">
      <c r="A328" s="16"/>
      <c r="B328" s="21"/>
      <c r="C328" s="33" t="s">
        <v>67</v>
      </c>
      <c r="D328" s="34" t="s">
        <v>117</v>
      </c>
      <c r="E328" s="34" t="s">
        <v>128</v>
      </c>
      <c r="F328" s="32" t="s">
        <v>197</v>
      </c>
      <c r="G328" s="79" t="s">
        <v>668</v>
      </c>
    </row>
    <row r="329" spans="1:8" ht="25" customHeight="1" x14ac:dyDescent="0.35">
      <c r="A329" s="16"/>
      <c r="B329" s="80" t="s">
        <v>62</v>
      </c>
      <c r="C329" s="22">
        <f>COUNTIFS(Data!$T:$T,C$328,Data!$H:$H,$B329)</f>
        <v>2</v>
      </c>
      <c r="D329" s="22">
        <f>COUNTIFS(Data!$T:$T,D$328,Data!$H:$H,$B329)</f>
        <v>0</v>
      </c>
      <c r="E329" s="22">
        <f>COUNTIFS(Data!$T:$T,E$328,Data!$H:$H,$B329)</f>
        <v>0</v>
      </c>
      <c r="F329" s="22">
        <f>COUNTIFS(Data!$T:$T,F$328,Data!$H:$H,$B329)</f>
        <v>0</v>
      </c>
      <c r="G329" s="13">
        <f t="shared" ref="G329:G341" si="15">SUM(C329:F329)</f>
        <v>2</v>
      </c>
    </row>
    <row r="330" spans="1:8" ht="25" customHeight="1" x14ac:dyDescent="0.35">
      <c r="A330" s="16"/>
      <c r="B330" s="66" t="s">
        <v>129</v>
      </c>
      <c r="C330" s="22">
        <f>COUNTIFS(Data!$T:$T,C$328,Data!$H:$H,$B330)</f>
        <v>2</v>
      </c>
      <c r="D330" s="22">
        <f>COUNTIFS(Data!$T:$T,D$328,Data!$H:$H,$B330)</f>
        <v>0</v>
      </c>
      <c r="E330" s="22">
        <f>COUNTIFS(Data!$T:$T,E$328,Data!$H:$H,$B330)</f>
        <v>0</v>
      </c>
      <c r="F330" s="22">
        <f>COUNTIFS(Data!$T:$T,F$328,Data!$H:$H,$B330)</f>
        <v>0</v>
      </c>
      <c r="G330" s="13">
        <f t="shared" si="15"/>
        <v>2</v>
      </c>
    </row>
    <row r="331" spans="1:8" ht="25" customHeight="1" x14ac:dyDescent="0.35">
      <c r="A331" s="16"/>
      <c r="B331" s="66" t="s">
        <v>107</v>
      </c>
      <c r="C331" s="22">
        <f>COUNTIFS(Data!$T:$T,C$328,Data!$H:$H,$B331)</f>
        <v>21</v>
      </c>
      <c r="D331" s="22">
        <f>COUNTIFS(Data!$T:$T,D$328,Data!$H:$H,$B331)</f>
        <v>0</v>
      </c>
      <c r="E331" s="22">
        <f>COUNTIFS(Data!$T:$T,E$328,Data!$H:$H,$B331)</f>
        <v>0</v>
      </c>
      <c r="F331" s="22">
        <f>COUNTIFS(Data!$T:$T,F$328,Data!$H:$H,$B331)</f>
        <v>0</v>
      </c>
      <c r="G331" s="13">
        <f t="shared" si="15"/>
        <v>21</v>
      </c>
    </row>
    <row r="332" spans="1:8" ht="25" customHeight="1" x14ac:dyDescent="0.35">
      <c r="A332" s="16"/>
      <c r="B332" s="66" t="s">
        <v>100</v>
      </c>
      <c r="C332" s="22">
        <f>COUNTIFS(Data!$T:$T,C$328,Data!$H:$H,$B332)</f>
        <v>4</v>
      </c>
      <c r="D332" s="22">
        <f>COUNTIFS(Data!$T:$T,D$328,Data!$H:$H,$B332)</f>
        <v>2</v>
      </c>
      <c r="E332" s="22">
        <f>COUNTIFS(Data!$T:$T,E$328,Data!$H:$H,$B332)</f>
        <v>0</v>
      </c>
      <c r="F332" s="22">
        <f>COUNTIFS(Data!$T:$T,F$328,Data!$H:$H,$B332)</f>
        <v>0</v>
      </c>
      <c r="G332" s="13">
        <f t="shared" si="15"/>
        <v>6</v>
      </c>
    </row>
    <row r="333" spans="1:8" ht="25" customHeight="1" x14ac:dyDescent="0.35">
      <c r="A333" s="16"/>
      <c r="B333" s="66" t="s">
        <v>180</v>
      </c>
      <c r="C333" s="22">
        <f>COUNTIFS(Data!$T:$T,C$328,Data!$H:$H,$B333)</f>
        <v>0</v>
      </c>
      <c r="D333" s="22">
        <f>COUNTIFS(Data!$T:$T,D$328,Data!$H:$H,$B333)</f>
        <v>0</v>
      </c>
      <c r="E333" s="22">
        <f>COUNTIFS(Data!$T:$T,E$328,Data!$H:$H,$B333)</f>
        <v>0</v>
      </c>
      <c r="F333" s="22">
        <f>COUNTIFS(Data!$T:$T,F$328,Data!$H:$H,$B333)</f>
        <v>0</v>
      </c>
      <c r="G333" s="13">
        <f t="shared" si="15"/>
        <v>0</v>
      </c>
    </row>
    <row r="334" spans="1:8" ht="25" customHeight="1" x14ac:dyDescent="0.35">
      <c r="A334" s="16"/>
      <c r="B334" s="66" t="s">
        <v>78</v>
      </c>
      <c r="C334" s="22">
        <f>COUNTIFS(Data!$T:$T,C$328,Data!$H:$H,$B334)</f>
        <v>2</v>
      </c>
      <c r="D334" s="22">
        <f>COUNTIFS(Data!$T:$T,D$328,Data!$H:$H,$B334)</f>
        <v>0</v>
      </c>
      <c r="E334" s="22">
        <f>COUNTIFS(Data!$T:$T,E$328,Data!$H:$H,$B334)</f>
        <v>0</v>
      </c>
      <c r="F334" s="22">
        <f>COUNTIFS(Data!$T:$T,F$328,Data!$H:$H,$B334)</f>
        <v>0</v>
      </c>
      <c r="G334" s="13">
        <f t="shared" si="15"/>
        <v>2</v>
      </c>
    </row>
    <row r="335" spans="1:8" ht="25" customHeight="1" x14ac:dyDescent="0.35">
      <c r="A335" s="16"/>
      <c r="B335" s="66" t="s">
        <v>184</v>
      </c>
      <c r="C335" s="22">
        <f>COUNTIFS(Data!$T:$T,C$328,Data!$H:$H,$B335)</f>
        <v>0</v>
      </c>
      <c r="D335" s="22">
        <f>COUNTIFS(Data!$T:$T,D$328,Data!$H:$H,$B335)</f>
        <v>0</v>
      </c>
      <c r="E335" s="22">
        <f>COUNTIFS(Data!$T:$T,E$328,Data!$H:$H,$B335)</f>
        <v>0</v>
      </c>
      <c r="F335" s="22">
        <f>COUNTIFS(Data!$T:$T,F$328,Data!$H:$H,$B335)</f>
        <v>0</v>
      </c>
      <c r="G335" s="13">
        <f t="shared" si="15"/>
        <v>0</v>
      </c>
    </row>
    <row r="336" spans="1:8" ht="25" customHeight="1" x14ac:dyDescent="0.35">
      <c r="A336" s="16"/>
      <c r="B336" s="66" t="s">
        <v>126</v>
      </c>
      <c r="C336" s="22">
        <f>COUNTIFS(Data!$T:$T,C$328,Data!$H:$H,$B336)</f>
        <v>12</v>
      </c>
      <c r="D336" s="22">
        <f>COUNTIFS(Data!$T:$T,D$328,Data!$H:$H,$B336)</f>
        <v>0</v>
      </c>
      <c r="E336" s="22">
        <f>COUNTIFS(Data!$T:$T,E$328,Data!$H:$H,$B336)</f>
        <v>0</v>
      </c>
      <c r="F336" s="22">
        <f>COUNTIFS(Data!$T:$T,F$328,Data!$H:$H,$B336)</f>
        <v>0</v>
      </c>
      <c r="G336" s="13">
        <f t="shared" si="15"/>
        <v>12</v>
      </c>
    </row>
    <row r="337" spans="1:11" ht="25" customHeight="1" x14ac:dyDescent="0.35">
      <c r="A337" s="16"/>
      <c r="B337" s="66" t="s">
        <v>202</v>
      </c>
      <c r="C337" s="22">
        <f>COUNTIFS(Data!$T:$T,C$328,Data!$H:$H,$B337)</f>
        <v>0</v>
      </c>
      <c r="D337" s="22">
        <f>COUNTIFS(Data!$T:$T,D$328,Data!$H:$H,$B337)</f>
        <v>0</v>
      </c>
      <c r="E337" s="22">
        <f>COUNTIFS(Data!$T:$T,E$328,Data!$H:$H,$B337)</f>
        <v>0</v>
      </c>
      <c r="F337" s="22">
        <f>COUNTIFS(Data!$T:$T,F$328,Data!$H:$H,$B337)</f>
        <v>0</v>
      </c>
      <c r="G337" s="13">
        <f t="shared" si="15"/>
        <v>0</v>
      </c>
    </row>
    <row r="338" spans="1:11" ht="25" customHeight="1" x14ac:dyDescent="0.35">
      <c r="A338" s="16"/>
      <c r="B338" s="66" t="s">
        <v>94</v>
      </c>
      <c r="C338" s="22">
        <f>COUNTIFS(Data!$T:$T,C$328,Data!$H:$H,$B338)</f>
        <v>0</v>
      </c>
      <c r="D338" s="22">
        <f>COUNTIFS(Data!$T:$T,D$328,Data!$H:$H,$B338)</f>
        <v>0</v>
      </c>
      <c r="E338" s="22">
        <f>COUNTIFS(Data!$T:$T,E$328,Data!$H:$H,$B338)</f>
        <v>0</v>
      </c>
      <c r="F338" s="22">
        <f>COUNTIFS(Data!$T:$T,F$328,Data!$H:$H,$B338)</f>
        <v>0</v>
      </c>
      <c r="G338" s="13">
        <f t="shared" si="15"/>
        <v>0</v>
      </c>
    </row>
    <row r="339" spans="1:11" ht="25" customHeight="1" x14ac:dyDescent="0.35">
      <c r="A339" s="16"/>
      <c r="B339" s="66" t="s">
        <v>169</v>
      </c>
      <c r="C339" s="22">
        <f>COUNTIFS(Data!$T:$T,C$328,Data!$H:$H,$B339)</f>
        <v>0</v>
      </c>
      <c r="D339" s="22">
        <f>COUNTIFS(Data!$T:$T,D$328,Data!$H:$H,$B339)</f>
        <v>0</v>
      </c>
      <c r="E339" s="22">
        <f>COUNTIFS(Data!$T:$T,E$328,Data!$H:$H,$B339)</f>
        <v>0</v>
      </c>
      <c r="F339" s="22">
        <f>COUNTIFS(Data!$T:$T,F$328,Data!$H:$H,$B339)</f>
        <v>0</v>
      </c>
      <c r="G339" s="13">
        <f t="shared" si="15"/>
        <v>0</v>
      </c>
    </row>
    <row r="340" spans="1:11" ht="25" customHeight="1" thickBot="1" x14ac:dyDescent="0.4">
      <c r="A340" s="16"/>
      <c r="B340" s="67" t="s">
        <v>138</v>
      </c>
      <c r="C340" s="22">
        <f>COUNTIFS(Data!$T:$T,C$328,Data!$H:$H,$B340)</f>
        <v>2</v>
      </c>
      <c r="D340" s="22">
        <f>COUNTIFS(Data!$T:$T,D$328,Data!$H:$H,$B340)</f>
        <v>0</v>
      </c>
      <c r="E340" s="22">
        <f>COUNTIFS(Data!$T:$T,E$328,Data!$H:$H,$B340)</f>
        <v>0</v>
      </c>
      <c r="F340" s="22">
        <f>COUNTIFS(Data!$T:$T,F$328,Data!$H:$H,$B340)</f>
        <v>0</v>
      </c>
      <c r="G340" s="31">
        <f t="shared" si="15"/>
        <v>2</v>
      </c>
    </row>
    <row r="341" spans="1:11" ht="25" customHeight="1" thickBot="1" x14ac:dyDescent="0.4">
      <c r="A341" s="16"/>
      <c r="B341" s="62" t="s">
        <v>668</v>
      </c>
      <c r="C341" s="61">
        <f>SUM(C329:C340)</f>
        <v>45</v>
      </c>
      <c r="D341" s="61">
        <f>SUM(D329:D340)</f>
        <v>2</v>
      </c>
      <c r="E341" s="61">
        <f>SUM(E329:E340)</f>
        <v>0</v>
      </c>
      <c r="F341" s="61">
        <f>SUM(F329:F340)</f>
        <v>0</v>
      </c>
      <c r="G341" s="32">
        <f t="shared" si="15"/>
        <v>47</v>
      </c>
    </row>
    <row r="342" spans="1:11" ht="40.5" customHeight="1" thickBot="1" x14ac:dyDescent="0.4">
      <c r="A342" s="16"/>
      <c r="B342" s="107" t="s">
        <v>669</v>
      </c>
      <c r="C342" s="108"/>
      <c r="D342" s="108"/>
      <c r="E342" s="108"/>
      <c r="F342" s="108"/>
      <c r="G342" s="114"/>
    </row>
    <row r="343" spans="1:11" ht="25" customHeight="1" thickBot="1" x14ac:dyDescent="0.4"/>
    <row r="344" spans="1:11" ht="25" customHeight="1" thickBot="1" x14ac:dyDescent="0.4">
      <c r="A344" s="15">
        <v>17</v>
      </c>
      <c r="B344" s="101" t="s">
        <v>699</v>
      </c>
      <c r="C344" s="102"/>
      <c r="D344" s="102"/>
      <c r="E344" s="102"/>
      <c r="F344" s="102"/>
      <c r="G344" s="102"/>
      <c r="H344" s="102"/>
      <c r="I344" s="102"/>
      <c r="J344" s="102"/>
      <c r="K344" s="103"/>
    </row>
    <row r="345" spans="1:11" ht="25" customHeight="1" thickBot="1" x14ac:dyDescent="0.4">
      <c r="A345" s="15" t="s">
        <v>18</v>
      </c>
      <c r="B345" s="104" t="s">
        <v>686</v>
      </c>
      <c r="C345" s="105"/>
      <c r="D345" s="105"/>
      <c r="E345" s="105"/>
      <c r="F345" s="105"/>
      <c r="G345" s="105"/>
      <c r="H345" s="105"/>
      <c r="I345" s="105"/>
      <c r="J345" s="105"/>
      <c r="K345" s="106"/>
    </row>
    <row r="346" spans="1:11" ht="34.5" customHeight="1" thickBot="1" x14ac:dyDescent="0.4">
      <c r="A346" s="16"/>
      <c r="B346" s="21"/>
      <c r="C346" s="12" t="s">
        <v>97</v>
      </c>
      <c r="D346" s="12" t="s">
        <v>93</v>
      </c>
      <c r="E346" s="12" t="s">
        <v>101</v>
      </c>
      <c r="F346" s="12" t="s">
        <v>124</v>
      </c>
      <c r="G346" s="12" t="s">
        <v>116</v>
      </c>
      <c r="H346" s="12" t="s">
        <v>70</v>
      </c>
      <c r="I346" s="12" t="s">
        <v>103</v>
      </c>
      <c r="J346" s="72" t="s">
        <v>82</v>
      </c>
      <c r="K346" s="27" t="s">
        <v>668</v>
      </c>
    </row>
    <row r="347" spans="1:11" ht="25" customHeight="1" x14ac:dyDescent="0.35">
      <c r="A347" s="16"/>
      <c r="B347" s="65" t="s">
        <v>62</v>
      </c>
      <c r="C347" s="22">
        <f>COUNTIFS(Data!$AA:$AA,C$346,Data!$H:$H,$B347)</f>
        <v>0</v>
      </c>
      <c r="D347" s="22">
        <f>COUNTIFS(Data!$AA:$AA,D$346,Data!$H:$H,$B347)</f>
        <v>0</v>
      </c>
      <c r="E347" s="22">
        <f>COUNTIFS(Data!$AA:$AA,E$346,Data!$H:$H,$B347)</f>
        <v>0</v>
      </c>
      <c r="F347" s="22">
        <f>COUNTIFS(Data!$AA:$AA,F$346,Data!$H:$H,$B347)</f>
        <v>0</v>
      </c>
      <c r="G347" s="22">
        <f>COUNTIFS(Data!$AA:$AA,G$346,Data!$H:$H,$B347)</f>
        <v>0</v>
      </c>
      <c r="H347" s="22">
        <f>COUNTIFS(Data!$AA:$AA,H$346,Data!$H:$H,$B347)</f>
        <v>0</v>
      </c>
      <c r="I347" s="22">
        <f>COUNTIFS(Data!$AA:$AA,I$346,Data!$H:$H,$B347)</f>
        <v>1</v>
      </c>
      <c r="J347" s="71">
        <f>COUNTIFS(Data!$AA:$AA,J$346,Data!$H:$H,$B347)</f>
        <v>1</v>
      </c>
      <c r="K347" s="13">
        <f t="shared" ref="K347:K359" si="16">SUM(C347:J347)</f>
        <v>2</v>
      </c>
    </row>
    <row r="348" spans="1:11" ht="25" customHeight="1" x14ac:dyDescent="0.35">
      <c r="A348" s="16"/>
      <c r="B348" s="66" t="s">
        <v>129</v>
      </c>
      <c r="C348" s="22">
        <f>COUNTIFS(Data!$AA:$AA,C$346,Data!$H:$H,$B348)</f>
        <v>1</v>
      </c>
      <c r="D348" s="22">
        <f>COUNTIFS(Data!$AA:$AA,D$346,Data!$H:$H,$B348)</f>
        <v>0</v>
      </c>
      <c r="E348" s="22">
        <f>COUNTIFS(Data!$AA:$AA,E$346,Data!$H:$H,$B348)</f>
        <v>0</v>
      </c>
      <c r="F348" s="22">
        <f>COUNTIFS(Data!$AA:$AA,F$346,Data!$H:$H,$B348)</f>
        <v>0</v>
      </c>
      <c r="G348" s="22">
        <f>COUNTIFS(Data!$AA:$AA,G$346,Data!$H:$H,$B348)</f>
        <v>0</v>
      </c>
      <c r="H348" s="22">
        <f>COUNTIFS(Data!$AA:$AA,H$346,Data!$H:$H,$B348)</f>
        <v>0</v>
      </c>
      <c r="I348" s="22">
        <f>COUNTIFS(Data!$AA:$AA,I$346,Data!$H:$H,$B348)</f>
        <v>0</v>
      </c>
      <c r="J348" s="71">
        <f>COUNTIFS(Data!$AA:$AA,J$346,Data!$H:$H,$B348)</f>
        <v>1</v>
      </c>
      <c r="K348" s="13">
        <f t="shared" si="16"/>
        <v>2</v>
      </c>
    </row>
    <row r="349" spans="1:11" ht="25" customHeight="1" x14ac:dyDescent="0.35">
      <c r="A349" s="16"/>
      <c r="B349" s="66" t="s">
        <v>107</v>
      </c>
      <c r="C349" s="22">
        <f>COUNTIFS(Data!$AA:$AA,C$346,Data!$H:$H,$B349)</f>
        <v>1</v>
      </c>
      <c r="D349" s="22">
        <f>COUNTIFS(Data!$AA:$AA,D$346,Data!$H:$H,$B349)</f>
        <v>1</v>
      </c>
      <c r="E349" s="22">
        <f>COUNTIFS(Data!$AA:$AA,E$346,Data!$H:$H,$B349)</f>
        <v>1</v>
      </c>
      <c r="F349" s="22">
        <f>COUNTIFS(Data!$AA:$AA,F$346,Data!$H:$H,$B349)</f>
        <v>0</v>
      </c>
      <c r="G349" s="22">
        <f>COUNTIFS(Data!$AA:$AA,G$346,Data!$H:$H,$B349)</f>
        <v>8</v>
      </c>
      <c r="H349" s="22">
        <f>COUNTIFS(Data!$AA:$AA,H$346,Data!$H:$H,$B349)</f>
        <v>1</v>
      </c>
      <c r="I349" s="22">
        <f>COUNTIFS(Data!$AA:$AA,I$346,Data!$H:$H,$B349)</f>
        <v>6</v>
      </c>
      <c r="J349" s="71">
        <f>COUNTIFS(Data!$AA:$AA,J$346,Data!$H:$H,$B349)</f>
        <v>3</v>
      </c>
      <c r="K349" s="13">
        <f t="shared" si="16"/>
        <v>21</v>
      </c>
    </row>
    <row r="350" spans="1:11" ht="25" customHeight="1" x14ac:dyDescent="0.35">
      <c r="A350" s="16"/>
      <c r="B350" s="66" t="s">
        <v>100</v>
      </c>
      <c r="C350" s="22">
        <f>COUNTIFS(Data!$AA:$AA,C$346,Data!$H:$H,$B350)</f>
        <v>0</v>
      </c>
      <c r="D350" s="22">
        <f>COUNTIFS(Data!$AA:$AA,D$346,Data!$H:$H,$B350)</f>
        <v>0</v>
      </c>
      <c r="E350" s="22">
        <f>COUNTIFS(Data!$AA:$AA,E$346,Data!$H:$H,$B350)</f>
        <v>0</v>
      </c>
      <c r="F350" s="22">
        <f>COUNTIFS(Data!$AA:$AA,F$346,Data!$H:$H,$B350)</f>
        <v>5</v>
      </c>
      <c r="G350" s="22">
        <f>COUNTIFS(Data!$AA:$AA,G$346,Data!$H:$H,$B350)</f>
        <v>1</v>
      </c>
      <c r="H350" s="22">
        <f>COUNTIFS(Data!$AA:$AA,H$346,Data!$H:$H,$B350)</f>
        <v>0</v>
      </c>
      <c r="I350" s="22">
        <f>COUNTIFS(Data!$AA:$AA,I$346,Data!$H:$H,$B350)</f>
        <v>0</v>
      </c>
      <c r="J350" s="71">
        <f>COUNTIFS(Data!$AA:$AA,J$346,Data!$H:$H,$B350)</f>
        <v>0</v>
      </c>
      <c r="K350" s="13">
        <f t="shared" si="16"/>
        <v>6</v>
      </c>
    </row>
    <row r="351" spans="1:11" ht="25" customHeight="1" x14ac:dyDescent="0.35">
      <c r="A351" s="16"/>
      <c r="B351" s="66" t="s">
        <v>180</v>
      </c>
      <c r="C351" s="22">
        <f>COUNTIFS(Data!$AA:$AA,C$346,Data!$H:$H,$B351)</f>
        <v>0</v>
      </c>
      <c r="D351" s="22">
        <f>COUNTIFS(Data!$AA:$AA,D$346,Data!$H:$H,$B351)</f>
        <v>0</v>
      </c>
      <c r="E351" s="22">
        <f>COUNTIFS(Data!$AA:$AA,E$346,Data!$H:$H,$B351)</f>
        <v>0</v>
      </c>
      <c r="F351" s="22">
        <f>COUNTIFS(Data!$AA:$AA,F$346,Data!$H:$H,$B351)</f>
        <v>0</v>
      </c>
      <c r="G351" s="22">
        <f>COUNTIFS(Data!$AA:$AA,G$346,Data!$H:$H,$B351)</f>
        <v>0</v>
      </c>
      <c r="H351" s="22">
        <f>COUNTIFS(Data!$AA:$AA,H$346,Data!$H:$H,$B351)</f>
        <v>0</v>
      </c>
      <c r="I351" s="22">
        <f>COUNTIFS(Data!$AA:$AA,I$346,Data!$H:$H,$B351)</f>
        <v>0</v>
      </c>
      <c r="J351" s="71">
        <f>COUNTIFS(Data!$AA:$AA,J$346,Data!$H:$H,$B351)</f>
        <v>0</v>
      </c>
      <c r="K351" s="13">
        <f t="shared" si="16"/>
        <v>0</v>
      </c>
    </row>
    <row r="352" spans="1:11" ht="25" customHeight="1" x14ac:dyDescent="0.35">
      <c r="A352" s="16"/>
      <c r="B352" s="66" t="s">
        <v>78</v>
      </c>
      <c r="C352" s="22">
        <f>COUNTIFS(Data!$AA:$AA,C$346,Data!$H:$H,$B352)</f>
        <v>0</v>
      </c>
      <c r="D352" s="22">
        <f>COUNTIFS(Data!$AA:$AA,D$346,Data!$H:$H,$B352)</f>
        <v>0</v>
      </c>
      <c r="E352" s="22">
        <f>COUNTIFS(Data!$AA:$AA,E$346,Data!$H:$H,$B352)</f>
        <v>0</v>
      </c>
      <c r="F352" s="22">
        <f>COUNTIFS(Data!$AA:$AA,F$346,Data!$H:$H,$B352)</f>
        <v>0</v>
      </c>
      <c r="G352" s="22">
        <f>COUNTIFS(Data!$AA:$AA,G$346,Data!$H:$H,$B352)</f>
        <v>0</v>
      </c>
      <c r="H352" s="22">
        <f>COUNTIFS(Data!$AA:$AA,H$346,Data!$H:$H,$B352)</f>
        <v>2</v>
      </c>
      <c r="I352" s="22">
        <f>COUNTIFS(Data!$AA:$AA,I$346,Data!$H:$H,$B352)</f>
        <v>0</v>
      </c>
      <c r="J352" s="71">
        <f>COUNTIFS(Data!$AA:$AA,J$346,Data!$H:$H,$B352)</f>
        <v>0</v>
      </c>
      <c r="K352" s="13">
        <f t="shared" si="16"/>
        <v>2</v>
      </c>
    </row>
    <row r="353" spans="1:11" ht="25" customHeight="1" x14ac:dyDescent="0.35">
      <c r="A353" s="16"/>
      <c r="B353" s="66" t="s">
        <v>184</v>
      </c>
      <c r="C353" s="22">
        <f>COUNTIFS(Data!$AA:$AA,C$346,Data!$H:$H,$B353)</f>
        <v>0</v>
      </c>
      <c r="D353" s="22">
        <f>COUNTIFS(Data!$AA:$AA,D$346,Data!$H:$H,$B353)</f>
        <v>0</v>
      </c>
      <c r="E353" s="22">
        <f>COUNTIFS(Data!$AA:$AA,E$346,Data!$H:$H,$B353)</f>
        <v>0</v>
      </c>
      <c r="F353" s="22">
        <f>COUNTIFS(Data!$AA:$AA,F$346,Data!$H:$H,$B353)</f>
        <v>0</v>
      </c>
      <c r="G353" s="22">
        <f>COUNTIFS(Data!$AA:$AA,G$346,Data!$H:$H,$B353)</f>
        <v>0</v>
      </c>
      <c r="H353" s="22">
        <f>COUNTIFS(Data!$AA:$AA,H$346,Data!$H:$H,$B353)</f>
        <v>0</v>
      </c>
      <c r="I353" s="22">
        <f>COUNTIFS(Data!$AA:$AA,I$346,Data!$H:$H,$B353)</f>
        <v>0</v>
      </c>
      <c r="J353" s="71">
        <f>COUNTIFS(Data!$AA:$AA,J$346,Data!$H:$H,$B353)</f>
        <v>0</v>
      </c>
      <c r="K353" s="13">
        <f t="shared" si="16"/>
        <v>0</v>
      </c>
    </row>
    <row r="354" spans="1:11" ht="25" customHeight="1" x14ac:dyDescent="0.35">
      <c r="A354" s="16"/>
      <c r="B354" s="66" t="s">
        <v>126</v>
      </c>
      <c r="C354" s="22">
        <f>COUNTIFS(Data!$AA:$AA,C$346,Data!$H:$H,$B354)</f>
        <v>0</v>
      </c>
      <c r="D354" s="22">
        <f>COUNTIFS(Data!$AA:$AA,D$346,Data!$H:$H,$B354)</f>
        <v>0</v>
      </c>
      <c r="E354" s="22">
        <f>COUNTIFS(Data!$AA:$AA,E$346,Data!$H:$H,$B354)</f>
        <v>0</v>
      </c>
      <c r="F354" s="22">
        <f>COUNTIFS(Data!$AA:$AA,F$346,Data!$H:$H,$B354)</f>
        <v>0</v>
      </c>
      <c r="G354" s="22">
        <f>COUNTIFS(Data!$AA:$AA,G$346,Data!$H:$H,$B354)</f>
        <v>0</v>
      </c>
      <c r="H354" s="22">
        <f>COUNTIFS(Data!$AA:$AA,H$346,Data!$H:$H,$B354)</f>
        <v>0</v>
      </c>
      <c r="I354" s="22">
        <f>COUNTIFS(Data!$AA:$AA,I$346,Data!$H:$H,$B354)</f>
        <v>3</v>
      </c>
      <c r="J354" s="71">
        <f>COUNTIFS(Data!$AA:$AA,J$346,Data!$H:$H,$B354)</f>
        <v>9</v>
      </c>
      <c r="K354" s="13">
        <f t="shared" si="16"/>
        <v>12</v>
      </c>
    </row>
    <row r="355" spans="1:11" ht="25" customHeight="1" x14ac:dyDescent="0.35">
      <c r="A355" s="16"/>
      <c r="B355" s="66" t="s">
        <v>202</v>
      </c>
      <c r="C355" s="22">
        <f>COUNTIFS(Data!$AA:$AA,C$346,Data!$H:$H,$B355)</f>
        <v>0</v>
      </c>
      <c r="D355" s="22">
        <f>COUNTIFS(Data!$AA:$AA,D$346,Data!$H:$H,$B355)</f>
        <v>0</v>
      </c>
      <c r="E355" s="22">
        <f>COUNTIFS(Data!$AA:$AA,E$346,Data!$H:$H,$B355)</f>
        <v>0</v>
      </c>
      <c r="F355" s="22">
        <f>COUNTIFS(Data!$AA:$AA,F$346,Data!$H:$H,$B355)</f>
        <v>0</v>
      </c>
      <c r="G355" s="22">
        <f>COUNTIFS(Data!$AA:$AA,G$346,Data!$H:$H,$B355)</f>
        <v>0</v>
      </c>
      <c r="H355" s="22">
        <f>COUNTIFS(Data!$AA:$AA,H$346,Data!$H:$H,$B355)</f>
        <v>0</v>
      </c>
      <c r="I355" s="22">
        <f>COUNTIFS(Data!$AA:$AA,I$346,Data!$H:$H,$B355)</f>
        <v>0</v>
      </c>
      <c r="J355" s="71">
        <f>COUNTIFS(Data!$AA:$AA,J$346,Data!$H:$H,$B355)</f>
        <v>0</v>
      </c>
      <c r="K355" s="13">
        <f t="shared" si="16"/>
        <v>0</v>
      </c>
    </row>
    <row r="356" spans="1:11" ht="25" customHeight="1" x14ac:dyDescent="0.35">
      <c r="A356" s="16"/>
      <c r="B356" s="66" t="s">
        <v>94</v>
      </c>
      <c r="C356" s="22">
        <f>COUNTIFS(Data!$AA:$AA,C$346,Data!$H:$H,$B356)</f>
        <v>0</v>
      </c>
      <c r="D356" s="22">
        <f>COUNTIFS(Data!$AA:$AA,D$346,Data!$H:$H,$B356)</f>
        <v>0</v>
      </c>
      <c r="E356" s="22">
        <f>COUNTIFS(Data!$AA:$AA,E$346,Data!$H:$H,$B356)</f>
        <v>0</v>
      </c>
      <c r="F356" s="22">
        <f>COUNTIFS(Data!$AA:$AA,F$346,Data!$H:$H,$B356)</f>
        <v>0</v>
      </c>
      <c r="G356" s="22">
        <f>COUNTIFS(Data!$AA:$AA,G$346,Data!$H:$H,$B356)</f>
        <v>0</v>
      </c>
      <c r="H356" s="22">
        <f>COUNTIFS(Data!$AA:$AA,H$346,Data!$H:$H,$B356)</f>
        <v>0</v>
      </c>
      <c r="I356" s="22">
        <f>COUNTIFS(Data!$AA:$AA,I$346,Data!$H:$H,$B356)</f>
        <v>0</v>
      </c>
      <c r="J356" s="71">
        <f>COUNTIFS(Data!$AA:$AA,J$346,Data!$H:$H,$B356)</f>
        <v>0</v>
      </c>
      <c r="K356" s="13">
        <f t="shared" si="16"/>
        <v>0</v>
      </c>
    </row>
    <row r="357" spans="1:11" ht="25" customHeight="1" x14ac:dyDescent="0.35">
      <c r="A357" s="16"/>
      <c r="B357" s="66" t="s">
        <v>169</v>
      </c>
      <c r="C357" s="22">
        <f>COUNTIFS(Data!$AA:$AA,C$346,Data!$H:$H,$B357)</f>
        <v>0</v>
      </c>
      <c r="D357" s="22">
        <f>COUNTIFS(Data!$AA:$AA,D$346,Data!$H:$H,$B357)</f>
        <v>0</v>
      </c>
      <c r="E357" s="22">
        <f>COUNTIFS(Data!$AA:$AA,E$346,Data!$H:$H,$B357)</f>
        <v>0</v>
      </c>
      <c r="F357" s="22">
        <f>COUNTIFS(Data!$AA:$AA,F$346,Data!$H:$H,$B357)</f>
        <v>0</v>
      </c>
      <c r="G357" s="22">
        <f>COUNTIFS(Data!$AA:$AA,G$346,Data!$H:$H,$B357)</f>
        <v>0</v>
      </c>
      <c r="H357" s="22">
        <f>COUNTIFS(Data!$AA:$AA,H$346,Data!$H:$H,$B357)</f>
        <v>0</v>
      </c>
      <c r="I357" s="22">
        <f>COUNTIFS(Data!$AA:$AA,I$346,Data!$H:$H,$B357)</f>
        <v>0</v>
      </c>
      <c r="J357" s="71">
        <f>COUNTIFS(Data!$AA:$AA,J$346,Data!$H:$H,$B357)</f>
        <v>0</v>
      </c>
      <c r="K357" s="13">
        <f t="shared" si="16"/>
        <v>0</v>
      </c>
    </row>
    <row r="358" spans="1:11" ht="25" customHeight="1" thickBot="1" x14ac:dyDescent="0.4">
      <c r="A358" s="16"/>
      <c r="B358" s="69" t="s">
        <v>138</v>
      </c>
      <c r="C358" s="70">
        <f>COUNTIFS(Data!$AA:$AA,C$346,Data!$H:$H,$B358)</f>
        <v>0</v>
      </c>
      <c r="D358" s="70">
        <f>COUNTIFS(Data!$AA:$AA,D$346,Data!$H:$H,$B358)</f>
        <v>0</v>
      </c>
      <c r="E358" s="70">
        <f>COUNTIFS(Data!$AA:$AA,E$346,Data!$H:$H,$B358)</f>
        <v>0</v>
      </c>
      <c r="F358" s="70">
        <f>COUNTIFS(Data!$AA:$AA,F$346,Data!$H:$H,$B358)</f>
        <v>0</v>
      </c>
      <c r="G358" s="70">
        <f>COUNTIFS(Data!$AA:$AA,G$346,Data!$H:$H,$B358)</f>
        <v>0</v>
      </c>
      <c r="H358" s="70">
        <f>COUNTIFS(Data!$AA:$AA,H$346,Data!$H:$H,$B358)</f>
        <v>0</v>
      </c>
      <c r="I358" s="70">
        <f>COUNTIFS(Data!$AA:$AA,I$346,Data!$H:$H,$B358)</f>
        <v>0</v>
      </c>
      <c r="J358" s="74">
        <f>COUNTIFS(Data!$AA:$AA,J$346,Data!$H:$H,$B358)</f>
        <v>2</v>
      </c>
      <c r="K358" s="31">
        <f t="shared" si="16"/>
        <v>2</v>
      </c>
    </row>
    <row r="359" spans="1:11" ht="25" customHeight="1" thickBot="1" x14ac:dyDescent="0.4">
      <c r="A359" s="16"/>
      <c r="B359" s="75" t="s">
        <v>668</v>
      </c>
      <c r="C359" s="61">
        <f t="shared" ref="C359:J359" si="17">SUM(C347:C358)</f>
        <v>2</v>
      </c>
      <c r="D359" s="61">
        <f t="shared" si="17"/>
        <v>1</v>
      </c>
      <c r="E359" s="61">
        <f t="shared" si="17"/>
        <v>1</v>
      </c>
      <c r="F359" s="61">
        <f t="shared" si="17"/>
        <v>5</v>
      </c>
      <c r="G359" s="61">
        <f t="shared" si="17"/>
        <v>9</v>
      </c>
      <c r="H359" s="61">
        <f t="shared" si="17"/>
        <v>3</v>
      </c>
      <c r="I359" s="61">
        <f t="shared" si="17"/>
        <v>10</v>
      </c>
      <c r="J359" s="73">
        <f t="shared" si="17"/>
        <v>16</v>
      </c>
      <c r="K359" s="76">
        <f t="shared" si="16"/>
        <v>47</v>
      </c>
    </row>
    <row r="360" spans="1:11" ht="25" customHeight="1" thickBot="1" x14ac:dyDescent="0.4">
      <c r="A360" s="16"/>
      <c r="B360" s="107" t="s">
        <v>669</v>
      </c>
      <c r="C360" s="108"/>
      <c r="D360" s="108"/>
      <c r="E360" s="108"/>
      <c r="F360" s="108"/>
      <c r="G360" s="108"/>
      <c r="H360" s="108"/>
      <c r="I360" s="108"/>
      <c r="J360" s="108"/>
      <c r="K360" s="109"/>
    </row>
    <row r="361" spans="1:11" ht="25" customHeight="1" thickBot="1" x14ac:dyDescent="0.4"/>
    <row r="362" spans="1:11" ht="25" customHeight="1" thickBot="1" x14ac:dyDescent="0.4">
      <c r="A362" s="15">
        <v>18</v>
      </c>
      <c r="B362" s="101" t="s">
        <v>699</v>
      </c>
      <c r="C362" s="102"/>
      <c r="D362" s="102"/>
      <c r="E362" s="102"/>
      <c r="F362" s="102"/>
      <c r="G362" s="110"/>
    </row>
    <row r="363" spans="1:11" ht="25" customHeight="1" thickBot="1" x14ac:dyDescent="0.4">
      <c r="A363" s="15" t="s">
        <v>18</v>
      </c>
      <c r="B363" s="111" t="s">
        <v>687</v>
      </c>
      <c r="C363" s="112"/>
      <c r="D363" s="112"/>
      <c r="E363" s="112"/>
      <c r="F363" s="112"/>
      <c r="G363" s="113"/>
    </row>
    <row r="364" spans="1:11" ht="33" customHeight="1" thickBot="1" x14ac:dyDescent="0.4">
      <c r="A364" s="16"/>
      <c r="B364" s="21"/>
      <c r="C364" s="33" t="s">
        <v>83</v>
      </c>
      <c r="D364" s="34" t="s">
        <v>104</v>
      </c>
      <c r="E364" s="34" t="s">
        <v>149</v>
      </c>
      <c r="F364" s="32" t="s">
        <v>71</v>
      </c>
      <c r="G364" s="79" t="s">
        <v>668</v>
      </c>
    </row>
    <row r="365" spans="1:11" ht="25" customHeight="1" x14ac:dyDescent="0.35">
      <c r="A365" s="16"/>
      <c r="B365" s="80" t="s">
        <v>62</v>
      </c>
      <c r="C365" s="22">
        <f>COUNTIFS(Data!$AE:$AE,C$364,Data!$H:$H,$B365)</f>
        <v>1</v>
      </c>
      <c r="D365" s="22">
        <f>COUNTIFS(Data!$AE:$AE,D$364,Data!$H:$H,$B365)</f>
        <v>0</v>
      </c>
      <c r="E365" s="22">
        <f>COUNTIFS(Data!$AE:$AE,E$364,Data!$H:$H,$B365)</f>
        <v>0</v>
      </c>
      <c r="F365" s="22">
        <f>COUNTIFS(Data!$AE:$AE,F$364,Data!$H:$H,$B365)</f>
        <v>1</v>
      </c>
      <c r="G365" s="13">
        <f t="shared" ref="G365:G377" si="18">SUM(C365:F365)</f>
        <v>2</v>
      </c>
    </row>
    <row r="366" spans="1:11" ht="25" customHeight="1" x14ac:dyDescent="0.35">
      <c r="A366" s="16"/>
      <c r="B366" s="66" t="s">
        <v>129</v>
      </c>
      <c r="C366" s="22">
        <f>COUNTIFS(Data!$AE:$AE,C$364,Data!$H:$H,$B366)</f>
        <v>1</v>
      </c>
      <c r="D366" s="22">
        <f>COUNTIFS(Data!$AE:$AE,D$364,Data!$H:$H,$B366)</f>
        <v>0</v>
      </c>
      <c r="E366" s="22">
        <f>COUNTIFS(Data!$AE:$AE,E$364,Data!$H:$H,$B366)</f>
        <v>0</v>
      </c>
      <c r="F366" s="22">
        <f>COUNTIFS(Data!$AE:$AE,F$364,Data!$H:$H,$B366)</f>
        <v>1</v>
      </c>
      <c r="G366" s="13">
        <f t="shared" si="18"/>
        <v>2</v>
      </c>
    </row>
    <row r="367" spans="1:11" ht="25" customHeight="1" x14ac:dyDescent="0.35">
      <c r="A367" s="16"/>
      <c r="B367" s="66" t="s">
        <v>107</v>
      </c>
      <c r="C367" s="22">
        <f>COUNTIFS(Data!$AE:$AE,C$364,Data!$H:$H,$B367)</f>
        <v>17</v>
      </c>
      <c r="D367" s="22">
        <f>COUNTIFS(Data!$AE:$AE,D$364,Data!$H:$H,$B367)</f>
        <v>1</v>
      </c>
      <c r="E367" s="22">
        <f>COUNTIFS(Data!$AE:$AE,E$364,Data!$H:$H,$B367)</f>
        <v>1</v>
      </c>
      <c r="F367" s="22">
        <f>COUNTIFS(Data!$AE:$AE,F$364,Data!$H:$H,$B367)</f>
        <v>2</v>
      </c>
      <c r="G367" s="13">
        <f t="shared" si="18"/>
        <v>21</v>
      </c>
    </row>
    <row r="368" spans="1:11" ht="25" customHeight="1" x14ac:dyDescent="0.35">
      <c r="A368" s="16"/>
      <c r="B368" s="66" t="s">
        <v>100</v>
      </c>
      <c r="C368" s="22">
        <f>COUNTIFS(Data!$AE:$AE,C$364,Data!$H:$H,$B368)</f>
        <v>1</v>
      </c>
      <c r="D368" s="22">
        <f>COUNTIFS(Data!$AE:$AE,D$364,Data!$H:$H,$B368)</f>
        <v>0</v>
      </c>
      <c r="E368" s="22">
        <f>COUNTIFS(Data!$AE:$AE,E$364,Data!$H:$H,$B368)</f>
        <v>0</v>
      </c>
      <c r="F368" s="22">
        <f>COUNTIFS(Data!$AE:$AE,F$364,Data!$H:$H,$B368)</f>
        <v>5</v>
      </c>
      <c r="G368" s="13">
        <f t="shared" si="18"/>
        <v>6</v>
      </c>
    </row>
    <row r="369" spans="1:7" ht="25" customHeight="1" x14ac:dyDescent="0.35">
      <c r="A369" s="16"/>
      <c r="B369" s="66" t="s">
        <v>180</v>
      </c>
      <c r="C369" s="22">
        <f>COUNTIFS(Data!$AE:$AE,C$364,Data!$H:$H,$B369)</f>
        <v>0</v>
      </c>
      <c r="D369" s="22">
        <f>COUNTIFS(Data!$AE:$AE,D$364,Data!$H:$H,$B369)</f>
        <v>0</v>
      </c>
      <c r="E369" s="22">
        <f>COUNTIFS(Data!$AE:$AE,E$364,Data!$H:$H,$B369)</f>
        <v>0</v>
      </c>
      <c r="F369" s="22">
        <f>COUNTIFS(Data!$AE:$AE,F$364,Data!$H:$H,$B369)</f>
        <v>0</v>
      </c>
      <c r="G369" s="13">
        <f t="shared" si="18"/>
        <v>0</v>
      </c>
    </row>
    <row r="370" spans="1:7" ht="25" customHeight="1" x14ac:dyDescent="0.35">
      <c r="A370" s="16"/>
      <c r="B370" s="66" t="s">
        <v>78</v>
      </c>
      <c r="C370" s="22">
        <f>COUNTIFS(Data!$AE:$AE,C$364,Data!$H:$H,$B370)</f>
        <v>0</v>
      </c>
      <c r="D370" s="22">
        <f>COUNTIFS(Data!$AE:$AE,D$364,Data!$H:$H,$B370)</f>
        <v>0</v>
      </c>
      <c r="E370" s="22">
        <f>COUNTIFS(Data!$AE:$AE,E$364,Data!$H:$H,$B370)</f>
        <v>1</v>
      </c>
      <c r="F370" s="22">
        <f>COUNTIFS(Data!$AE:$AE,F$364,Data!$H:$H,$B370)</f>
        <v>1</v>
      </c>
      <c r="G370" s="13">
        <f t="shared" si="18"/>
        <v>2</v>
      </c>
    </row>
    <row r="371" spans="1:7" ht="25" customHeight="1" x14ac:dyDescent="0.35">
      <c r="A371" s="16"/>
      <c r="B371" s="66" t="s">
        <v>184</v>
      </c>
      <c r="C371" s="22">
        <f>COUNTIFS(Data!$AE:$AE,C$364,Data!$H:$H,$B371)</f>
        <v>0</v>
      </c>
      <c r="D371" s="22">
        <f>COUNTIFS(Data!$AE:$AE,D$364,Data!$H:$H,$B371)</f>
        <v>0</v>
      </c>
      <c r="E371" s="22">
        <f>COUNTIFS(Data!$AE:$AE,E$364,Data!$H:$H,$B371)</f>
        <v>0</v>
      </c>
      <c r="F371" s="22">
        <f>COUNTIFS(Data!$AE:$AE,F$364,Data!$H:$H,$B371)</f>
        <v>0</v>
      </c>
      <c r="G371" s="13">
        <f t="shared" si="18"/>
        <v>0</v>
      </c>
    </row>
    <row r="372" spans="1:7" ht="25" customHeight="1" x14ac:dyDescent="0.35">
      <c r="A372" s="16"/>
      <c r="B372" s="66" t="s">
        <v>126</v>
      </c>
      <c r="C372" s="22">
        <f>COUNTIFS(Data!$AE:$AE,C$364,Data!$H:$H,$B372)</f>
        <v>9</v>
      </c>
      <c r="D372" s="22">
        <f>COUNTIFS(Data!$AE:$AE,D$364,Data!$H:$H,$B372)</f>
        <v>0</v>
      </c>
      <c r="E372" s="22">
        <f>COUNTIFS(Data!$AE:$AE,E$364,Data!$H:$H,$B372)</f>
        <v>0</v>
      </c>
      <c r="F372" s="22">
        <f>COUNTIFS(Data!$AE:$AE,F$364,Data!$H:$H,$B372)</f>
        <v>3</v>
      </c>
      <c r="G372" s="13">
        <f t="shared" si="18"/>
        <v>12</v>
      </c>
    </row>
    <row r="373" spans="1:7" ht="25" customHeight="1" x14ac:dyDescent="0.35">
      <c r="A373" s="16"/>
      <c r="B373" s="66" t="s">
        <v>202</v>
      </c>
      <c r="C373" s="22">
        <f>COUNTIFS(Data!$AE:$AE,C$364,Data!$H:$H,$B373)</f>
        <v>0</v>
      </c>
      <c r="D373" s="22">
        <f>COUNTIFS(Data!$AE:$AE,D$364,Data!$H:$H,$B373)</f>
        <v>0</v>
      </c>
      <c r="E373" s="22">
        <f>COUNTIFS(Data!$AE:$AE,E$364,Data!$H:$H,$B373)</f>
        <v>0</v>
      </c>
      <c r="F373" s="22">
        <f>COUNTIFS(Data!$AE:$AE,F$364,Data!$H:$H,$B373)</f>
        <v>0</v>
      </c>
      <c r="G373" s="13">
        <f t="shared" si="18"/>
        <v>0</v>
      </c>
    </row>
    <row r="374" spans="1:7" ht="25" customHeight="1" x14ac:dyDescent="0.35">
      <c r="A374" s="16"/>
      <c r="B374" s="66" t="s">
        <v>94</v>
      </c>
      <c r="C374" s="22">
        <f>COUNTIFS(Data!$AE:$AE,C$364,Data!$H:$H,$B374)</f>
        <v>0</v>
      </c>
      <c r="D374" s="22">
        <f>COUNTIFS(Data!$AE:$AE,D$364,Data!$H:$H,$B374)</f>
        <v>0</v>
      </c>
      <c r="E374" s="22">
        <f>COUNTIFS(Data!$AE:$AE,E$364,Data!$H:$H,$B374)</f>
        <v>0</v>
      </c>
      <c r="F374" s="22">
        <f>COUNTIFS(Data!$AE:$AE,F$364,Data!$H:$H,$B374)</f>
        <v>0</v>
      </c>
      <c r="G374" s="13">
        <f t="shared" si="18"/>
        <v>0</v>
      </c>
    </row>
    <row r="375" spans="1:7" ht="25" customHeight="1" x14ac:dyDescent="0.35">
      <c r="A375" s="16"/>
      <c r="B375" s="66" t="s">
        <v>169</v>
      </c>
      <c r="C375" s="22">
        <f>COUNTIFS(Data!$AE:$AE,C$364,Data!$H:$H,$B375)</f>
        <v>0</v>
      </c>
      <c r="D375" s="22">
        <f>COUNTIFS(Data!$AE:$AE,D$364,Data!$H:$H,$B375)</f>
        <v>0</v>
      </c>
      <c r="E375" s="22">
        <f>COUNTIFS(Data!$AE:$AE,E$364,Data!$H:$H,$B375)</f>
        <v>0</v>
      </c>
      <c r="F375" s="22">
        <f>COUNTIFS(Data!$AE:$AE,F$364,Data!$H:$H,$B375)</f>
        <v>0</v>
      </c>
      <c r="G375" s="13">
        <f t="shared" si="18"/>
        <v>0</v>
      </c>
    </row>
    <row r="376" spans="1:7" ht="25" customHeight="1" thickBot="1" x14ac:dyDescent="0.4">
      <c r="A376" s="16"/>
      <c r="B376" s="67" t="s">
        <v>138</v>
      </c>
      <c r="C376" s="22">
        <f>COUNTIFS(Data!$AE:$AE,C$364,Data!$H:$H,$B376)</f>
        <v>2</v>
      </c>
      <c r="D376" s="22">
        <f>COUNTIFS(Data!$AE:$AE,D$364,Data!$H:$H,$B376)</f>
        <v>0</v>
      </c>
      <c r="E376" s="22">
        <f>COUNTIFS(Data!$AE:$AE,E$364,Data!$H:$H,$B376)</f>
        <v>0</v>
      </c>
      <c r="F376" s="22">
        <f>COUNTIFS(Data!$AE:$AE,F$364,Data!$H:$H,$B376)</f>
        <v>0</v>
      </c>
      <c r="G376" s="31">
        <f t="shared" si="18"/>
        <v>2</v>
      </c>
    </row>
    <row r="377" spans="1:7" ht="25" customHeight="1" thickBot="1" x14ac:dyDescent="0.4">
      <c r="A377" s="16"/>
      <c r="B377" s="62" t="s">
        <v>668</v>
      </c>
      <c r="C377" s="61">
        <f t="shared" ref="C377:F377" si="19">SUM(C365:C376)</f>
        <v>31</v>
      </c>
      <c r="D377" s="61">
        <f t="shared" si="19"/>
        <v>1</v>
      </c>
      <c r="E377" s="61">
        <f t="shared" si="19"/>
        <v>2</v>
      </c>
      <c r="F377" s="61">
        <f t="shared" si="19"/>
        <v>13</v>
      </c>
      <c r="G377" s="32">
        <f t="shared" si="18"/>
        <v>47</v>
      </c>
    </row>
    <row r="378" spans="1:7" ht="47.25" customHeight="1" thickBot="1" x14ac:dyDescent="0.4">
      <c r="A378" s="16"/>
      <c r="B378" s="107" t="s">
        <v>669</v>
      </c>
      <c r="C378" s="108"/>
      <c r="D378" s="108"/>
      <c r="E378" s="108"/>
      <c r="F378" s="108"/>
      <c r="G378" s="114"/>
    </row>
    <row r="379" spans="1:7" ht="25" customHeight="1" thickBot="1" x14ac:dyDescent="0.4"/>
    <row r="380" spans="1:7" ht="25" customHeight="1" thickBot="1" x14ac:dyDescent="0.4">
      <c r="A380" s="15">
        <v>19</v>
      </c>
      <c r="B380" s="115" t="s">
        <v>699</v>
      </c>
      <c r="C380" s="115"/>
      <c r="D380" s="115"/>
      <c r="E380" s="115"/>
      <c r="F380" s="115"/>
    </row>
    <row r="381" spans="1:7" ht="25" customHeight="1" thickBot="1" x14ac:dyDescent="0.4">
      <c r="A381" s="15" t="s">
        <v>24</v>
      </c>
      <c r="B381" s="95" t="s">
        <v>688</v>
      </c>
      <c r="C381" s="96"/>
      <c r="D381" s="96"/>
      <c r="E381" s="96"/>
      <c r="F381" s="97"/>
    </row>
    <row r="382" spans="1:7" ht="33.75" customHeight="1" x14ac:dyDescent="0.35">
      <c r="A382" s="16"/>
      <c r="B382" s="21"/>
      <c r="C382" s="19" t="s">
        <v>65</v>
      </c>
      <c r="D382" s="18" t="s">
        <v>79</v>
      </c>
      <c r="E382" s="40" t="s">
        <v>164</v>
      </c>
      <c r="F382" s="27" t="s">
        <v>668</v>
      </c>
    </row>
    <row r="383" spans="1:7" ht="25" customHeight="1" x14ac:dyDescent="0.35">
      <c r="A383" s="16"/>
      <c r="B383" s="12" t="s">
        <v>66</v>
      </c>
      <c r="C383" s="20">
        <f>COUNTIFS(Data!$N:$N,C$382,Data!$P:$P,$B383)</f>
        <v>5</v>
      </c>
      <c r="D383" s="8">
        <f>COUNTIFS(Data!$N:$N,D$382,Data!$P:$P,$B383)</f>
        <v>1</v>
      </c>
      <c r="E383" s="26">
        <f>COUNTIFS(Data!$N:$N,E$382,Data!$P:$P,$B383)</f>
        <v>0</v>
      </c>
      <c r="F383" s="13">
        <f t="shared" ref="F383:F388" si="20">SUM(C383:E383)</f>
        <v>6</v>
      </c>
    </row>
    <row r="384" spans="1:7" ht="25" customHeight="1" x14ac:dyDescent="0.35">
      <c r="A384" s="16"/>
      <c r="B384" s="12" t="s">
        <v>87</v>
      </c>
      <c r="C384" s="20">
        <f>COUNTIFS(Data!$N:$N,C$382,Data!$P:$P,$B384)</f>
        <v>3</v>
      </c>
      <c r="D384" s="8">
        <f>COUNTIFS(Data!$N:$N,D$382,Data!$P:$P,$B384)</f>
        <v>2</v>
      </c>
      <c r="E384" s="26">
        <f>COUNTIFS(Data!$N:$N,E$382,Data!$P:$P,$B384)</f>
        <v>1</v>
      </c>
      <c r="F384" s="13">
        <f t="shared" si="20"/>
        <v>6</v>
      </c>
    </row>
    <row r="385" spans="1:6" ht="25" customHeight="1" x14ac:dyDescent="0.35">
      <c r="A385" s="16"/>
      <c r="B385" s="12" t="s">
        <v>115</v>
      </c>
      <c r="C385" s="20">
        <f>COUNTIFS(Data!$N:$N,C$382,Data!$P:$P,$B385)</f>
        <v>0</v>
      </c>
      <c r="D385" s="8">
        <f>COUNTIFS(Data!$N:$N,D$382,Data!$P:$P,$B385)</f>
        <v>3</v>
      </c>
      <c r="E385" s="26">
        <f>COUNTIFS(Data!$N:$N,E$382,Data!$P:$P,$B385)</f>
        <v>0</v>
      </c>
      <c r="F385" s="13">
        <f t="shared" si="20"/>
        <v>3</v>
      </c>
    </row>
    <row r="386" spans="1:6" ht="25" customHeight="1" x14ac:dyDescent="0.35">
      <c r="A386" s="16"/>
      <c r="B386" s="12" t="s">
        <v>172</v>
      </c>
      <c r="C386" s="20">
        <f>COUNTIFS(Data!$N:$N,C$382,Data!$P:$P,$B386)</f>
        <v>1</v>
      </c>
      <c r="D386" s="8">
        <f>COUNTIFS(Data!$N:$N,D$382,Data!$P:$P,$B386)</f>
        <v>0</v>
      </c>
      <c r="E386" s="26">
        <f>COUNTIFS(Data!$N:$N,E$382,Data!$P:$P,$B386)</f>
        <v>0</v>
      </c>
      <c r="F386" s="13">
        <f t="shared" si="20"/>
        <v>1</v>
      </c>
    </row>
    <row r="387" spans="1:6" ht="25" customHeight="1" thickBot="1" x14ac:dyDescent="0.4">
      <c r="A387" s="16"/>
      <c r="B387" s="28" t="s">
        <v>80</v>
      </c>
      <c r="C387" s="29">
        <f>COUNTIFS(Data!$N:$N,C$382,Data!$P:$P,$B387)</f>
        <v>14</v>
      </c>
      <c r="D387" s="9">
        <f>COUNTIFS(Data!$N:$N,D$382,Data!$P:$P,$B387)</f>
        <v>17</v>
      </c>
      <c r="E387" s="30">
        <f>COUNTIFS(Data!$N:$N,E$382,Data!$P:$P,$B387)</f>
        <v>0</v>
      </c>
      <c r="F387" s="31">
        <f t="shared" si="20"/>
        <v>31</v>
      </c>
    </row>
    <row r="388" spans="1:6" ht="25" customHeight="1" thickBot="1" x14ac:dyDescent="0.4">
      <c r="A388" s="16"/>
      <c r="B388" s="62" t="s">
        <v>668</v>
      </c>
      <c r="C388" s="61">
        <f>SUM(C383:C387)</f>
        <v>23</v>
      </c>
      <c r="D388" s="61">
        <f>SUM(D383:D387)</f>
        <v>23</v>
      </c>
      <c r="E388" s="61">
        <f>SUM(E383:E387)</f>
        <v>1</v>
      </c>
      <c r="F388" s="32">
        <f t="shared" si="20"/>
        <v>47</v>
      </c>
    </row>
    <row r="389" spans="1:6" ht="38.25" customHeight="1" thickBot="1" x14ac:dyDescent="0.4">
      <c r="A389" s="16"/>
      <c r="B389" s="98" t="s">
        <v>669</v>
      </c>
      <c r="C389" s="99"/>
      <c r="D389" s="99"/>
      <c r="E389" s="99"/>
      <c r="F389" s="100"/>
    </row>
    <row r="390" spans="1:6" ht="25" customHeight="1" thickBot="1" x14ac:dyDescent="0.4"/>
    <row r="391" spans="1:6" ht="25" customHeight="1" thickBot="1" x14ac:dyDescent="0.4">
      <c r="A391" s="15">
        <v>20</v>
      </c>
      <c r="B391" s="92" t="s">
        <v>699</v>
      </c>
      <c r="C391" s="93"/>
      <c r="D391" s="93"/>
      <c r="E391" s="93"/>
      <c r="F391" s="94"/>
    </row>
    <row r="392" spans="1:6" ht="25" customHeight="1" thickBot="1" x14ac:dyDescent="0.4">
      <c r="A392" s="15" t="s">
        <v>24</v>
      </c>
      <c r="B392" s="95" t="s">
        <v>689</v>
      </c>
      <c r="C392" s="96"/>
      <c r="D392" s="96"/>
      <c r="E392" s="96"/>
      <c r="F392" s="97"/>
    </row>
    <row r="393" spans="1:6" ht="30" customHeight="1" thickBot="1" x14ac:dyDescent="0.4">
      <c r="A393" s="16"/>
      <c r="B393" s="36"/>
      <c r="C393" s="10" t="s">
        <v>65</v>
      </c>
      <c r="D393" s="11" t="s">
        <v>79</v>
      </c>
      <c r="E393" s="37" t="s">
        <v>164</v>
      </c>
      <c r="F393" s="27" t="s">
        <v>668</v>
      </c>
    </row>
    <row r="394" spans="1:6" ht="25" customHeight="1" x14ac:dyDescent="0.35">
      <c r="A394" s="16"/>
      <c r="B394" s="12" t="s">
        <v>67</v>
      </c>
      <c r="C394" s="22">
        <f>COUNTIFS(Data!$N:$N,C$393,Data!$T:$T,$B394)</f>
        <v>21</v>
      </c>
      <c r="D394" s="23">
        <f>COUNTIFS(Data!$N:$N,D$393,Data!$T:$T,$B394)</f>
        <v>23</v>
      </c>
      <c r="E394" s="25">
        <f>COUNTIFS(Data!$N:$N,E$393,Data!$T:$T,$B394)</f>
        <v>1</v>
      </c>
      <c r="F394" s="13">
        <f>SUM(C394:E394)</f>
        <v>45</v>
      </c>
    </row>
    <row r="395" spans="1:6" ht="25" customHeight="1" x14ac:dyDescent="0.35">
      <c r="A395" s="16"/>
      <c r="B395" s="12" t="s">
        <v>117</v>
      </c>
      <c r="C395" s="20">
        <f>COUNTIFS(Data!$N:$N,C$393,Data!$T:$T,$B395)</f>
        <v>2</v>
      </c>
      <c r="D395" s="8">
        <f>COUNTIFS(Data!$N:$N,D$393,Data!$T:$T,$B395)</f>
        <v>0</v>
      </c>
      <c r="E395" s="26">
        <f>COUNTIFS(Data!$N:$N,E$393,Data!$T:$T,$B395)</f>
        <v>0</v>
      </c>
      <c r="F395" s="13">
        <f>SUM(C395:E395)</f>
        <v>2</v>
      </c>
    </row>
    <row r="396" spans="1:6" ht="25" customHeight="1" x14ac:dyDescent="0.35">
      <c r="A396" s="16"/>
      <c r="B396" s="12" t="s">
        <v>128</v>
      </c>
      <c r="C396" s="20">
        <f>COUNTIFS(Data!$N:$N,C$393,Data!$T:$T,$B396)</f>
        <v>0</v>
      </c>
      <c r="D396" s="8">
        <f>COUNTIFS(Data!$N:$N,D$393,Data!$T:$T,$B396)</f>
        <v>0</v>
      </c>
      <c r="E396" s="26">
        <f>COUNTIFS(Data!$N:$N,E$393,Data!$T:$T,$B396)</f>
        <v>0</v>
      </c>
      <c r="F396" s="13">
        <f>SUM(C396:E396)</f>
        <v>0</v>
      </c>
    </row>
    <row r="397" spans="1:6" ht="25" customHeight="1" thickBot="1" x14ac:dyDescent="0.4">
      <c r="A397" s="16"/>
      <c r="B397" s="28" t="s">
        <v>197</v>
      </c>
      <c r="C397" s="29">
        <f>COUNTIFS(Data!$N:$N,C$393,Data!$T:$T,$B397)</f>
        <v>0</v>
      </c>
      <c r="D397" s="9">
        <f>COUNTIFS(Data!$N:$N,D$393,Data!$T:$T,$B397)</f>
        <v>0</v>
      </c>
      <c r="E397" s="30">
        <f>COUNTIFS(Data!$N:$N,E$393,Data!$T:$T,$B397)</f>
        <v>0</v>
      </c>
      <c r="F397" s="31">
        <f>SUM(C397:E397)</f>
        <v>0</v>
      </c>
    </row>
    <row r="398" spans="1:6" ht="25" customHeight="1" thickBot="1" x14ac:dyDescent="0.4">
      <c r="A398" s="16"/>
      <c r="B398" s="62" t="s">
        <v>668</v>
      </c>
      <c r="C398" s="61">
        <f>SUM(C394:C397)</f>
        <v>23</v>
      </c>
      <c r="D398" s="61">
        <f>SUM(D394:D397)</f>
        <v>23</v>
      </c>
      <c r="E398" s="61">
        <f>SUM(E394:E397)</f>
        <v>1</v>
      </c>
      <c r="F398" s="32">
        <f>SUM(C398:E398)</f>
        <v>47</v>
      </c>
    </row>
    <row r="399" spans="1:6" ht="36.75" customHeight="1" thickBot="1" x14ac:dyDescent="0.4">
      <c r="A399" s="16"/>
      <c r="B399" s="98" t="s">
        <v>669</v>
      </c>
      <c r="C399" s="99"/>
      <c r="D399" s="99"/>
      <c r="E399" s="99"/>
      <c r="F399" s="100"/>
    </row>
    <row r="400" spans="1:6" ht="25" customHeight="1" thickBot="1" x14ac:dyDescent="0.4"/>
    <row r="401" spans="1:6" ht="25" customHeight="1" thickBot="1" x14ac:dyDescent="0.4">
      <c r="A401" s="15">
        <v>21</v>
      </c>
      <c r="B401" s="92" t="s">
        <v>699</v>
      </c>
      <c r="C401" s="93"/>
      <c r="D401" s="93"/>
      <c r="E401" s="93"/>
      <c r="F401" s="94"/>
    </row>
    <row r="402" spans="1:6" ht="25" customHeight="1" thickBot="1" x14ac:dyDescent="0.4">
      <c r="A402" s="15" t="s">
        <v>24</v>
      </c>
      <c r="B402" s="95" t="s">
        <v>690</v>
      </c>
      <c r="C402" s="96"/>
      <c r="D402" s="96"/>
      <c r="E402" s="96"/>
      <c r="F402" s="97"/>
    </row>
    <row r="403" spans="1:6" ht="39" customHeight="1" thickBot="1" x14ac:dyDescent="0.4">
      <c r="A403" s="16"/>
      <c r="B403" s="21"/>
      <c r="C403" s="10" t="s">
        <v>65</v>
      </c>
      <c r="D403" s="11" t="s">
        <v>79</v>
      </c>
      <c r="E403" s="37" t="s">
        <v>164</v>
      </c>
      <c r="F403" s="27" t="s">
        <v>668</v>
      </c>
    </row>
    <row r="404" spans="1:6" ht="25" customHeight="1" x14ac:dyDescent="0.35">
      <c r="A404" s="16"/>
      <c r="B404" s="12" t="s">
        <v>97</v>
      </c>
      <c r="C404" s="22">
        <f>COUNTIFS(Data!$N:$N,C$403,Data!$AA:$AA,$B404)</f>
        <v>1</v>
      </c>
      <c r="D404" s="23">
        <f>COUNTIFS(Data!$N:$N,D$403,Data!$AA:$AA,$B404)</f>
        <v>1</v>
      </c>
      <c r="E404" s="25">
        <f>COUNTIFS(Data!$N:$N,E$403,Data!$AA:$AA,$B404)</f>
        <v>0</v>
      </c>
      <c r="F404" s="13">
        <f t="shared" ref="F404:F412" si="21">SUM(C404:E404)</f>
        <v>2</v>
      </c>
    </row>
    <row r="405" spans="1:6" ht="25" customHeight="1" x14ac:dyDescent="0.35">
      <c r="A405" s="16"/>
      <c r="B405" s="12" t="s">
        <v>93</v>
      </c>
      <c r="C405" s="20">
        <f>COUNTIFS(Data!$N:$N,C$403,Data!$AA:$AA,$B405)</f>
        <v>0</v>
      </c>
      <c r="D405" s="8">
        <f>COUNTIFS(Data!$N:$N,D$403,Data!$AA:$AA,$B405)</f>
        <v>1</v>
      </c>
      <c r="E405" s="26">
        <f>COUNTIFS(Data!$N:$N,E$403,Data!$AA:$AA,$B405)</f>
        <v>0</v>
      </c>
      <c r="F405" s="13">
        <f t="shared" si="21"/>
        <v>1</v>
      </c>
    </row>
    <row r="406" spans="1:6" ht="25" customHeight="1" x14ac:dyDescent="0.35">
      <c r="A406" s="16"/>
      <c r="B406" s="12" t="s">
        <v>101</v>
      </c>
      <c r="C406" s="20">
        <f>COUNTIFS(Data!$N:$N,C$403,Data!$AA:$AA,$B406)</f>
        <v>0</v>
      </c>
      <c r="D406" s="8">
        <f>COUNTIFS(Data!$N:$N,D$403,Data!$AA:$AA,$B406)</f>
        <v>1</v>
      </c>
      <c r="E406" s="26">
        <f>COUNTIFS(Data!$N:$N,E$403,Data!$AA:$AA,$B406)</f>
        <v>0</v>
      </c>
      <c r="F406" s="13">
        <f t="shared" si="21"/>
        <v>1</v>
      </c>
    </row>
    <row r="407" spans="1:6" ht="25" customHeight="1" x14ac:dyDescent="0.35">
      <c r="A407" s="16"/>
      <c r="B407" s="12" t="s">
        <v>124</v>
      </c>
      <c r="C407" s="20">
        <f>COUNTIFS(Data!$N:$N,C$403,Data!$AA:$AA,$B407)</f>
        <v>5</v>
      </c>
      <c r="D407" s="8">
        <f>COUNTIFS(Data!$N:$N,D$403,Data!$AA:$AA,$B407)</f>
        <v>0</v>
      </c>
      <c r="E407" s="26">
        <f>COUNTIFS(Data!$N:$N,E$403,Data!$AA:$AA,$B407)</f>
        <v>0</v>
      </c>
      <c r="F407" s="13">
        <f t="shared" si="21"/>
        <v>5</v>
      </c>
    </row>
    <row r="408" spans="1:6" ht="25" customHeight="1" x14ac:dyDescent="0.35">
      <c r="A408" s="16"/>
      <c r="B408" s="12" t="s">
        <v>116</v>
      </c>
      <c r="C408" s="20">
        <f>COUNTIFS(Data!$N:$N,C$403,Data!$AA:$AA,$B408)</f>
        <v>0</v>
      </c>
      <c r="D408" s="8">
        <f>COUNTIFS(Data!$N:$N,D$403,Data!$AA:$AA,$B408)</f>
        <v>9</v>
      </c>
      <c r="E408" s="26">
        <f>COUNTIFS(Data!$N:$N,E$403,Data!$AA:$AA,$B408)</f>
        <v>0</v>
      </c>
      <c r="F408" s="13">
        <f t="shared" si="21"/>
        <v>9</v>
      </c>
    </row>
    <row r="409" spans="1:6" ht="25" customHeight="1" x14ac:dyDescent="0.35">
      <c r="A409" s="16"/>
      <c r="B409" s="12" t="s">
        <v>70</v>
      </c>
      <c r="C409" s="20">
        <f>COUNTIFS(Data!$N:$N,C$403,Data!$AA:$AA,$B409)</f>
        <v>0</v>
      </c>
      <c r="D409" s="8">
        <f>COUNTIFS(Data!$N:$N,D$403,Data!$AA:$AA,$B409)</f>
        <v>3</v>
      </c>
      <c r="E409" s="26">
        <f>COUNTIFS(Data!$N:$N,E$403,Data!$AA:$AA,$B409)</f>
        <v>0</v>
      </c>
      <c r="F409" s="13">
        <f t="shared" si="21"/>
        <v>3</v>
      </c>
    </row>
    <row r="410" spans="1:6" ht="25" customHeight="1" x14ac:dyDescent="0.35">
      <c r="A410" s="16"/>
      <c r="B410" s="12" t="s">
        <v>103</v>
      </c>
      <c r="C410" s="20">
        <f>COUNTIFS(Data!$N:$N,C$403,Data!$AA:$AA,$B410)</f>
        <v>5</v>
      </c>
      <c r="D410" s="8">
        <f>COUNTIFS(Data!$N:$N,D$403,Data!$AA:$AA,$B410)</f>
        <v>5</v>
      </c>
      <c r="E410" s="26">
        <f>COUNTIFS(Data!$N:$N,E$403,Data!$AA:$AA,$B410)</f>
        <v>0</v>
      </c>
      <c r="F410" s="13">
        <f t="shared" si="21"/>
        <v>10</v>
      </c>
    </row>
    <row r="411" spans="1:6" ht="25" customHeight="1" thickBot="1" x14ac:dyDescent="0.4">
      <c r="A411" s="16"/>
      <c r="B411" s="28" t="s">
        <v>82</v>
      </c>
      <c r="C411" s="29">
        <f>COUNTIFS(Data!$N:$N,C$403,Data!$AA:$AA,$B411)</f>
        <v>12</v>
      </c>
      <c r="D411" s="9">
        <f>COUNTIFS(Data!$N:$N,D$403,Data!$AA:$AA,$B411)</f>
        <v>3</v>
      </c>
      <c r="E411" s="30">
        <f>COUNTIFS(Data!$N:$N,E$403,Data!$AA:$AA,$B411)</f>
        <v>1</v>
      </c>
      <c r="F411" s="31">
        <f t="shared" si="21"/>
        <v>16</v>
      </c>
    </row>
    <row r="412" spans="1:6" ht="25" customHeight="1" thickBot="1" x14ac:dyDescent="0.4">
      <c r="A412" s="16"/>
      <c r="B412" s="62" t="s">
        <v>668</v>
      </c>
      <c r="C412" s="61">
        <f>SUM(C404:C411)</f>
        <v>23</v>
      </c>
      <c r="D412" s="61">
        <f>SUM(D404:D411)</f>
        <v>23</v>
      </c>
      <c r="E412" s="61">
        <f>SUM(E404:E411)</f>
        <v>1</v>
      </c>
      <c r="F412" s="32">
        <f t="shared" si="21"/>
        <v>47</v>
      </c>
    </row>
    <row r="413" spans="1:6" ht="42.75" customHeight="1" thickBot="1" x14ac:dyDescent="0.4">
      <c r="A413" s="16"/>
      <c r="B413" s="98" t="s">
        <v>669</v>
      </c>
      <c r="C413" s="99"/>
      <c r="D413" s="99"/>
      <c r="E413" s="99"/>
      <c r="F413" s="100"/>
    </row>
    <row r="414" spans="1:6" ht="25" customHeight="1" thickBot="1" x14ac:dyDescent="0.4"/>
    <row r="415" spans="1:6" ht="25" customHeight="1" thickBot="1" x14ac:dyDescent="0.4">
      <c r="A415" s="15">
        <v>22</v>
      </c>
      <c r="B415" s="92" t="s">
        <v>699</v>
      </c>
      <c r="C415" s="93"/>
      <c r="D415" s="93"/>
      <c r="E415" s="93"/>
      <c r="F415" s="94"/>
    </row>
    <row r="416" spans="1:6" ht="25" customHeight="1" thickBot="1" x14ac:dyDescent="0.4">
      <c r="A416" s="15" t="s">
        <v>24</v>
      </c>
      <c r="B416" s="95" t="s">
        <v>691</v>
      </c>
      <c r="C416" s="96"/>
      <c r="D416" s="96"/>
      <c r="E416" s="96"/>
      <c r="F416" s="97"/>
    </row>
    <row r="417" spans="1:8" ht="36" customHeight="1" thickBot="1" x14ac:dyDescent="0.4">
      <c r="A417" s="16"/>
      <c r="B417" s="21"/>
      <c r="C417" s="10" t="s">
        <v>65</v>
      </c>
      <c r="D417" s="11" t="s">
        <v>79</v>
      </c>
      <c r="E417" s="37" t="s">
        <v>164</v>
      </c>
      <c r="F417" s="27" t="s">
        <v>668</v>
      </c>
    </row>
    <row r="418" spans="1:8" ht="25" customHeight="1" x14ac:dyDescent="0.35">
      <c r="A418" s="16"/>
      <c r="B418" s="12" t="s">
        <v>83</v>
      </c>
      <c r="C418" s="22">
        <f>COUNTIFS(Data!$N:$N,C$417,Data!$AE:$AE,$B418)</f>
        <v>12</v>
      </c>
      <c r="D418" s="23">
        <f>COUNTIFS(Data!$N:$N,D$417,Data!$AE:$AE,$B418)</f>
        <v>19</v>
      </c>
      <c r="E418" s="25">
        <f>COUNTIFS(Data!$N:$N,E$417,Data!$AE:$AE,$B418)</f>
        <v>0</v>
      </c>
      <c r="F418" s="13">
        <f>SUM(C418:E418)</f>
        <v>31</v>
      </c>
    </row>
    <row r="419" spans="1:8" ht="25" customHeight="1" x14ac:dyDescent="0.35">
      <c r="A419" s="16"/>
      <c r="B419" s="12" t="s">
        <v>104</v>
      </c>
      <c r="C419" s="20">
        <f>COUNTIFS(Data!$N:$N,C$417,Data!$AE:$AE,$B419)</f>
        <v>0</v>
      </c>
      <c r="D419" s="8">
        <f>COUNTIFS(Data!$N:$N,D$417,Data!$AE:$AE,$B419)</f>
        <v>1</v>
      </c>
      <c r="E419" s="26">
        <f>COUNTIFS(Data!$N:$N,E$417,Data!$AE:$AE,$B419)</f>
        <v>0</v>
      </c>
      <c r="F419" s="13">
        <f>SUM(C419:E419)</f>
        <v>1</v>
      </c>
    </row>
    <row r="420" spans="1:8" ht="25" customHeight="1" x14ac:dyDescent="0.35">
      <c r="A420" s="16"/>
      <c r="B420" s="12" t="s">
        <v>149</v>
      </c>
      <c r="C420" s="20">
        <f>COUNTIFS(Data!$N:$N,C$417,Data!$AE:$AE,$B420)</f>
        <v>0</v>
      </c>
      <c r="D420" s="8">
        <f>COUNTIFS(Data!$N:$N,D$417,Data!$AE:$AE,$B420)</f>
        <v>2</v>
      </c>
      <c r="E420" s="26">
        <f>COUNTIFS(Data!$N:$N,E$417,Data!$AE:$AE,$B420)</f>
        <v>0</v>
      </c>
      <c r="F420" s="13">
        <f>SUM(C420:E420)</f>
        <v>2</v>
      </c>
    </row>
    <row r="421" spans="1:8" ht="25" customHeight="1" thickBot="1" x14ac:dyDescent="0.4">
      <c r="A421" s="16"/>
      <c r="B421" s="28" t="s">
        <v>71</v>
      </c>
      <c r="C421" s="29">
        <f>COUNTIFS(Data!$N:$N,C$417,Data!$AE:$AE,$B421)</f>
        <v>11</v>
      </c>
      <c r="D421" s="9">
        <f>COUNTIFS(Data!$N:$N,D$417,Data!$AE:$AE,$B421)</f>
        <v>1</v>
      </c>
      <c r="E421" s="30">
        <f>COUNTIFS(Data!$N:$N,E$417,Data!$AE:$AE,$B421)</f>
        <v>1</v>
      </c>
      <c r="F421" s="31">
        <f>SUM(C421:E421)</f>
        <v>13</v>
      </c>
    </row>
    <row r="422" spans="1:8" ht="25" customHeight="1" thickBot="1" x14ac:dyDescent="0.4">
      <c r="A422" s="16"/>
      <c r="B422" s="62" t="s">
        <v>668</v>
      </c>
      <c r="C422" s="61">
        <f>SUM(C418:C421)</f>
        <v>23</v>
      </c>
      <c r="D422" s="61">
        <f>SUM(D418:D421)</f>
        <v>23</v>
      </c>
      <c r="E422" s="61">
        <f>SUM(E418:E421)</f>
        <v>1</v>
      </c>
      <c r="F422" s="32">
        <f>SUM(C422:E422)</f>
        <v>47</v>
      </c>
    </row>
    <row r="423" spans="1:8" ht="40.5" customHeight="1" thickBot="1" x14ac:dyDescent="0.4">
      <c r="A423" s="16"/>
      <c r="B423" s="98" t="s">
        <v>669</v>
      </c>
      <c r="C423" s="99"/>
      <c r="D423" s="99"/>
      <c r="E423" s="99"/>
      <c r="F423" s="100"/>
    </row>
    <row r="424" spans="1:8" ht="25" customHeight="1" thickBot="1" x14ac:dyDescent="0.4"/>
    <row r="425" spans="1:8" ht="25" customHeight="1" thickBot="1" x14ac:dyDescent="0.4">
      <c r="A425" s="15">
        <v>23</v>
      </c>
      <c r="B425" s="92" t="s">
        <v>699</v>
      </c>
      <c r="C425" s="93"/>
      <c r="D425" s="93"/>
      <c r="E425" s="93"/>
      <c r="F425" s="93"/>
      <c r="G425" s="93"/>
      <c r="H425" s="94"/>
    </row>
    <row r="426" spans="1:8" ht="25" customHeight="1" thickBot="1" x14ac:dyDescent="0.4">
      <c r="A426" s="15" t="s">
        <v>26</v>
      </c>
      <c r="B426" s="95" t="s">
        <v>692</v>
      </c>
      <c r="C426" s="96"/>
      <c r="D426" s="96"/>
      <c r="E426" s="96"/>
      <c r="F426" s="96"/>
      <c r="G426" s="96"/>
      <c r="H426" s="97"/>
    </row>
    <row r="427" spans="1:8" ht="40.5" customHeight="1" thickBot="1" x14ac:dyDescent="0.4">
      <c r="A427" s="16"/>
      <c r="B427" s="21"/>
      <c r="C427" s="10" t="s">
        <v>66</v>
      </c>
      <c r="D427" s="11" t="s">
        <v>87</v>
      </c>
      <c r="E427" s="11" t="s">
        <v>115</v>
      </c>
      <c r="F427" s="11" t="s">
        <v>172</v>
      </c>
      <c r="G427" s="37" t="s">
        <v>80</v>
      </c>
      <c r="H427" s="27" t="s">
        <v>668</v>
      </c>
    </row>
    <row r="428" spans="1:8" ht="25" customHeight="1" x14ac:dyDescent="0.35">
      <c r="A428" s="16"/>
      <c r="B428" s="12" t="s">
        <v>67</v>
      </c>
      <c r="C428" s="22">
        <f>COUNTIFS(Data!$P:$P,C$427,Data!$T:$T,$B428)</f>
        <v>6</v>
      </c>
      <c r="D428" s="23">
        <f>COUNTIFS(Data!$P:$P,D$427,Data!$T:$T,$B428)</f>
        <v>6</v>
      </c>
      <c r="E428" s="23">
        <f>COUNTIFS(Data!$P:$P,E$427,Data!$T:$T,$B428)</f>
        <v>3</v>
      </c>
      <c r="F428" s="23">
        <f>COUNTIFS(Data!$P:$P,F$427,Data!$T:$T,$B428)</f>
        <v>1</v>
      </c>
      <c r="G428" s="25">
        <f>COUNTIFS(Data!$P:$P,G$427,Data!$T:$T,$B428)</f>
        <v>29</v>
      </c>
      <c r="H428" s="13">
        <f>SUM(C428:G428)</f>
        <v>45</v>
      </c>
    </row>
    <row r="429" spans="1:8" ht="25" customHeight="1" x14ac:dyDescent="0.35">
      <c r="A429" s="16"/>
      <c r="B429" s="12" t="s">
        <v>117</v>
      </c>
      <c r="C429" s="20">
        <f>COUNTIFS(Data!$P:$P,C$427,Data!$T:$T,$B429)</f>
        <v>0</v>
      </c>
      <c r="D429" s="8">
        <f>COUNTIFS(Data!$P:$P,D$427,Data!$T:$T,$B429)</f>
        <v>0</v>
      </c>
      <c r="E429" s="8">
        <f>COUNTIFS(Data!$P:$P,E$427,Data!$T:$T,$B429)</f>
        <v>0</v>
      </c>
      <c r="F429" s="8">
        <f>COUNTIFS(Data!$P:$P,F$427,Data!$T:$T,$B429)</f>
        <v>0</v>
      </c>
      <c r="G429" s="26">
        <f>COUNTIFS(Data!$P:$P,G$427,Data!$T:$T,$B429)</f>
        <v>2</v>
      </c>
      <c r="H429" s="13">
        <f>SUM(C429:G429)</f>
        <v>2</v>
      </c>
    </row>
    <row r="430" spans="1:8" ht="25" customHeight="1" x14ac:dyDescent="0.35">
      <c r="A430" s="16"/>
      <c r="B430" s="12" t="s">
        <v>128</v>
      </c>
      <c r="C430" s="20">
        <f>COUNTIFS(Data!$P:$P,C$427,Data!$T:$T,$B430)</f>
        <v>0</v>
      </c>
      <c r="D430" s="8">
        <f>COUNTIFS(Data!$P:$P,D$427,Data!$T:$T,$B430)</f>
        <v>0</v>
      </c>
      <c r="E430" s="8">
        <f>COUNTIFS(Data!$P:$P,E$427,Data!$T:$T,$B430)</f>
        <v>0</v>
      </c>
      <c r="F430" s="8">
        <f>COUNTIFS(Data!$P:$P,F$427,Data!$T:$T,$B430)</f>
        <v>0</v>
      </c>
      <c r="G430" s="26">
        <f>COUNTIFS(Data!$P:$P,G$427,Data!$T:$T,$B430)</f>
        <v>0</v>
      </c>
      <c r="H430" s="13">
        <f>SUM(C430:G430)</f>
        <v>0</v>
      </c>
    </row>
    <row r="431" spans="1:8" ht="25" customHeight="1" thickBot="1" x14ac:dyDescent="0.4">
      <c r="A431" s="16"/>
      <c r="B431" s="28" t="s">
        <v>197</v>
      </c>
      <c r="C431" s="29">
        <f>COUNTIFS(Data!$P:$P,C$427,Data!$T:$T,$B431)</f>
        <v>0</v>
      </c>
      <c r="D431" s="9">
        <f>COUNTIFS(Data!$P:$P,D$427,Data!$T:$T,$B431)</f>
        <v>0</v>
      </c>
      <c r="E431" s="9">
        <f>COUNTIFS(Data!$P:$P,E$427,Data!$T:$T,$B431)</f>
        <v>0</v>
      </c>
      <c r="F431" s="9">
        <f>COUNTIFS(Data!$P:$P,F$427,Data!$T:$T,$B431)</f>
        <v>0</v>
      </c>
      <c r="G431" s="30">
        <f>COUNTIFS(Data!$P:$P,G$427,Data!$T:$T,$B431)</f>
        <v>0</v>
      </c>
      <c r="H431" s="31">
        <f>SUM(C431:G431)</f>
        <v>0</v>
      </c>
    </row>
    <row r="432" spans="1:8" ht="25" customHeight="1" thickBot="1" x14ac:dyDescent="0.4">
      <c r="A432" s="16"/>
      <c r="B432" s="62" t="s">
        <v>668</v>
      </c>
      <c r="C432" s="61">
        <f>SUM(C428:C431)</f>
        <v>6</v>
      </c>
      <c r="D432" s="61">
        <f>SUM(D428:D431)</f>
        <v>6</v>
      </c>
      <c r="E432" s="61">
        <f>SUM(E428:E431)</f>
        <v>3</v>
      </c>
      <c r="F432" s="61">
        <f>SUM(F428:F431)</f>
        <v>1</v>
      </c>
      <c r="G432" s="61">
        <f>SUM(G428:G431)</f>
        <v>31</v>
      </c>
      <c r="H432" s="32">
        <f>SUM(C432:G432)</f>
        <v>47</v>
      </c>
    </row>
    <row r="433" spans="1:8" ht="57" customHeight="1" thickBot="1" x14ac:dyDescent="0.4">
      <c r="A433" s="16"/>
      <c r="B433" s="98" t="s">
        <v>669</v>
      </c>
      <c r="C433" s="99"/>
      <c r="D433" s="99"/>
      <c r="E433" s="99"/>
      <c r="F433" s="99"/>
      <c r="G433" s="99"/>
      <c r="H433" s="100"/>
    </row>
    <row r="434" spans="1:8" ht="25" customHeight="1" thickBot="1" x14ac:dyDescent="0.4"/>
    <row r="435" spans="1:8" ht="25" customHeight="1" thickBot="1" x14ac:dyDescent="0.4">
      <c r="A435" s="15">
        <v>24</v>
      </c>
      <c r="B435" s="92" t="s">
        <v>699</v>
      </c>
      <c r="C435" s="93"/>
      <c r="D435" s="93"/>
      <c r="E435" s="93"/>
      <c r="F435" s="93"/>
      <c r="G435" s="93"/>
      <c r="H435" s="94"/>
    </row>
    <row r="436" spans="1:8" ht="25" customHeight="1" thickBot="1" x14ac:dyDescent="0.4">
      <c r="A436" s="15" t="s">
        <v>26</v>
      </c>
      <c r="B436" s="95" t="s">
        <v>693</v>
      </c>
      <c r="C436" s="96"/>
      <c r="D436" s="96"/>
      <c r="E436" s="96"/>
      <c r="F436" s="96"/>
      <c r="G436" s="96"/>
      <c r="H436" s="97"/>
    </row>
    <row r="437" spans="1:8" ht="36.75" customHeight="1" thickBot="1" x14ac:dyDescent="0.4">
      <c r="A437" s="16"/>
      <c r="B437" s="21"/>
      <c r="C437" s="10" t="s">
        <v>66</v>
      </c>
      <c r="D437" s="11" t="s">
        <v>87</v>
      </c>
      <c r="E437" s="11" t="s">
        <v>115</v>
      </c>
      <c r="F437" s="11" t="s">
        <v>172</v>
      </c>
      <c r="G437" s="37" t="s">
        <v>80</v>
      </c>
      <c r="H437" s="27" t="s">
        <v>668</v>
      </c>
    </row>
    <row r="438" spans="1:8" ht="25" customHeight="1" x14ac:dyDescent="0.35">
      <c r="A438" s="16"/>
      <c r="B438" s="12" t="s">
        <v>97</v>
      </c>
      <c r="C438" s="22">
        <f>COUNTIFS(Data!$P:$P,C$437,Data!$AA:$AA,$B438)</f>
        <v>2</v>
      </c>
      <c r="D438" s="23">
        <f>COUNTIFS(Data!$P:$P,D$437,Data!$AA:$AA,$B438)</f>
        <v>0</v>
      </c>
      <c r="E438" s="23">
        <f>COUNTIFS(Data!$P:$P,E$437,Data!$AA:$AA,$B438)</f>
        <v>0</v>
      </c>
      <c r="F438" s="23">
        <f>COUNTIFS(Data!$P:$P,F$437,Data!$AA:$AA,$B438)</f>
        <v>0</v>
      </c>
      <c r="G438" s="25">
        <f>COUNTIFS(Data!$P:$P,G$437,Data!$AA:$AA,$B438)</f>
        <v>0</v>
      </c>
      <c r="H438" s="13">
        <f t="shared" ref="H438:H446" si="22">SUM(C438:G438)</f>
        <v>2</v>
      </c>
    </row>
    <row r="439" spans="1:8" ht="25" customHeight="1" x14ac:dyDescent="0.35">
      <c r="A439" s="16"/>
      <c r="B439" s="12" t="s">
        <v>93</v>
      </c>
      <c r="C439" s="20">
        <f>COUNTIFS(Data!$P:$P,C$437,Data!$AA:$AA,$B439)</f>
        <v>0</v>
      </c>
      <c r="D439" s="8">
        <f>COUNTIFS(Data!$P:$P,D$437,Data!$AA:$AA,$B439)</f>
        <v>1</v>
      </c>
      <c r="E439" s="8">
        <f>COUNTIFS(Data!$P:$P,E$437,Data!$AA:$AA,$B439)</f>
        <v>0</v>
      </c>
      <c r="F439" s="8">
        <f>COUNTIFS(Data!$P:$P,F$437,Data!$AA:$AA,$B439)</f>
        <v>0</v>
      </c>
      <c r="G439" s="26">
        <f>COUNTIFS(Data!$P:$P,G$437,Data!$AA:$AA,$B439)</f>
        <v>0</v>
      </c>
      <c r="H439" s="13">
        <f t="shared" si="22"/>
        <v>1</v>
      </c>
    </row>
    <row r="440" spans="1:8" ht="25" customHeight="1" x14ac:dyDescent="0.35">
      <c r="A440" s="16"/>
      <c r="B440" s="12" t="s">
        <v>101</v>
      </c>
      <c r="C440" s="20">
        <f>COUNTIFS(Data!$P:$P,C$437,Data!$AA:$AA,$B440)</f>
        <v>0</v>
      </c>
      <c r="D440" s="8">
        <f>COUNTIFS(Data!$P:$P,D$437,Data!$AA:$AA,$B440)</f>
        <v>0</v>
      </c>
      <c r="E440" s="8">
        <f>COUNTIFS(Data!$P:$P,E$437,Data!$AA:$AA,$B440)</f>
        <v>0</v>
      </c>
      <c r="F440" s="8">
        <f>COUNTIFS(Data!$P:$P,F$437,Data!$AA:$AA,$B440)</f>
        <v>0</v>
      </c>
      <c r="G440" s="26">
        <f>COUNTIFS(Data!$P:$P,G$437,Data!$AA:$AA,$B440)</f>
        <v>1</v>
      </c>
      <c r="H440" s="13">
        <f t="shared" si="22"/>
        <v>1</v>
      </c>
    </row>
    <row r="441" spans="1:8" ht="25" customHeight="1" x14ac:dyDescent="0.35">
      <c r="A441" s="16"/>
      <c r="B441" s="12" t="s">
        <v>124</v>
      </c>
      <c r="C441" s="20">
        <f>COUNTIFS(Data!$P:$P,C$437,Data!$AA:$AA,$B441)</f>
        <v>1</v>
      </c>
      <c r="D441" s="8">
        <f>COUNTIFS(Data!$P:$P,D$437,Data!$AA:$AA,$B441)</f>
        <v>1</v>
      </c>
      <c r="E441" s="8">
        <f>COUNTIFS(Data!$P:$P,E$437,Data!$AA:$AA,$B441)</f>
        <v>0</v>
      </c>
      <c r="F441" s="8">
        <f>COUNTIFS(Data!$P:$P,F$437,Data!$AA:$AA,$B441)</f>
        <v>0</v>
      </c>
      <c r="G441" s="26">
        <f>COUNTIFS(Data!$P:$P,G$437,Data!$AA:$AA,$B441)</f>
        <v>3</v>
      </c>
      <c r="H441" s="13">
        <f t="shared" si="22"/>
        <v>5</v>
      </c>
    </row>
    <row r="442" spans="1:8" ht="25" customHeight="1" x14ac:dyDescent="0.35">
      <c r="A442" s="16"/>
      <c r="B442" s="12" t="s">
        <v>116</v>
      </c>
      <c r="C442" s="20">
        <f>COUNTIFS(Data!$P:$P,C$437,Data!$AA:$AA,$B442)</f>
        <v>0</v>
      </c>
      <c r="D442" s="8">
        <f>COUNTIFS(Data!$P:$P,D$437,Data!$AA:$AA,$B442)</f>
        <v>1</v>
      </c>
      <c r="E442" s="8">
        <f>COUNTIFS(Data!$P:$P,E$437,Data!$AA:$AA,$B442)</f>
        <v>1</v>
      </c>
      <c r="F442" s="8">
        <f>COUNTIFS(Data!$P:$P,F$437,Data!$AA:$AA,$B442)</f>
        <v>0</v>
      </c>
      <c r="G442" s="26">
        <f>COUNTIFS(Data!$P:$P,G$437,Data!$AA:$AA,$B442)</f>
        <v>7</v>
      </c>
      <c r="H442" s="13">
        <f t="shared" si="22"/>
        <v>9</v>
      </c>
    </row>
    <row r="443" spans="1:8" ht="25" customHeight="1" x14ac:dyDescent="0.35">
      <c r="A443" s="16"/>
      <c r="B443" s="12" t="s">
        <v>70</v>
      </c>
      <c r="C443" s="20">
        <f>COUNTIFS(Data!$P:$P,C$437,Data!$AA:$AA,$B443)</f>
        <v>0</v>
      </c>
      <c r="D443" s="8">
        <f>COUNTIFS(Data!$P:$P,D$437,Data!$AA:$AA,$B443)</f>
        <v>0</v>
      </c>
      <c r="E443" s="8">
        <f>COUNTIFS(Data!$P:$P,E$437,Data!$AA:$AA,$B443)</f>
        <v>0</v>
      </c>
      <c r="F443" s="8">
        <f>COUNTIFS(Data!$P:$P,F$437,Data!$AA:$AA,$B443)</f>
        <v>0</v>
      </c>
      <c r="G443" s="26">
        <f>COUNTIFS(Data!$P:$P,G$437,Data!$AA:$AA,$B443)</f>
        <v>3</v>
      </c>
      <c r="H443" s="13">
        <f t="shared" si="22"/>
        <v>3</v>
      </c>
    </row>
    <row r="444" spans="1:8" ht="25" customHeight="1" x14ac:dyDescent="0.35">
      <c r="A444" s="16"/>
      <c r="B444" s="12" t="s">
        <v>103</v>
      </c>
      <c r="C444" s="20">
        <f>COUNTIFS(Data!$P:$P,C$437,Data!$AA:$AA,$B444)</f>
        <v>1</v>
      </c>
      <c r="D444" s="8">
        <f>COUNTIFS(Data!$P:$P,D$437,Data!$AA:$AA,$B444)</f>
        <v>1</v>
      </c>
      <c r="E444" s="8">
        <f>COUNTIFS(Data!$P:$P,E$437,Data!$AA:$AA,$B444)</f>
        <v>2</v>
      </c>
      <c r="F444" s="8">
        <f>COUNTIFS(Data!$P:$P,F$437,Data!$AA:$AA,$B444)</f>
        <v>1</v>
      </c>
      <c r="G444" s="26">
        <f>COUNTIFS(Data!$P:$P,G$437,Data!$AA:$AA,$B444)</f>
        <v>5</v>
      </c>
      <c r="H444" s="13">
        <f t="shared" si="22"/>
        <v>10</v>
      </c>
    </row>
    <row r="445" spans="1:8" ht="25" customHeight="1" thickBot="1" x14ac:dyDescent="0.4">
      <c r="A445" s="16"/>
      <c r="B445" s="28" t="s">
        <v>82</v>
      </c>
      <c r="C445" s="29">
        <f>COUNTIFS(Data!$P:$P,C$437,Data!$AA:$AA,$B445)</f>
        <v>2</v>
      </c>
      <c r="D445" s="9">
        <f>COUNTIFS(Data!$P:$P,D$437,Data!$AA:$AA,$B445)</f>
        <v>2</v>
      </c>
      <c r="E445" s="9">
        <f>COUNTIFS(Data!$P:$P,E$437,Data!$AA:$AA,$B445)</f>
        <v>0</v>
      </c>
      <c r="F445" s="9">
        <f>COUNTIFS(Data!$P:$P,F$437,Data!$AA:$AA,$B445)</f>
        <v>0</v>
      </c>
      <c r="G445" s="30">
        <f>COUNTIFS(Data!$P:$P,G$437,Data!$AA:$AA,$B445)</f>
        <v>12</v>
      </c>
      <c r="H445" s="31">
        <f t="shared" si="22"/>
        <v>16</v>
      </c>
    </row>
    <row r="446" spans="1:8" ht="25" customHeight="1" thickBot="1" x14ac:dyDescent="0.4">
      <c r="A446" s="16"/>
      <c r="B446" s="62" t="s">
        <v>668</v>
      </c>
      <c r="C446" s="61">
        <f>SUM(C438:C445)</f>
        <v>6</v>
      </c>
      <c r="D446" s="61">
        <f>SUM(D438:D445)</f>
        <v>6</v>
      </c>
      <c r="E446" s="61">
        <f>SUM(E438:E445)</f>
        <v>3</v>
      </c>
      <c r="F446" s="61">
        <f>SUM(F438:F445)</f>
        <v>1</v>
      </c>
      <c r="G446" s="61">
        <f>SUM(G438:G445)</f>
        <v>31</v>
      </c>
      <c r="H446" s="32">
        <f t="shared" si="22"/>
        <v>47</v>
      </c>
    </row>
    <row r="447" spans="1:8" ht="48" customHeight="1" thickBot="1" x14ac:dyDescent="0.4">
      <c r="A447" s="16"/>
      <c r="B447" s="98" t="s">
        <v>669</v>
      </c>
      <c r="C447" s="99"/>
      <c r="D447" s="99"/>
      <c r="E447" s="99"/>
      <c r="F447" s="99"/>
      <c r="G447" s="99"/>
      <c r="H447" s="100"/>
    </row>
    <row r="448" spans="1:8" ht="25" customHeight="1" thickBot="1" x14ac:dyDescent="0.4"/>
    <row r="449" spans="1:8" ht="25" customHeight="1" thickBot="1" x14ac:dyDescent="0.4">
      <c r="A449" s="15">
        <v>25</v>
      </c>
      <c r="B449" s="92" t="s">
        <v>699</v>
      </c>
      <c r="C449" s="93"/>
      <c r="D449" s="93"/>
      <c r="E449" s="93"/>
      <c r="F449" s="93"/>
      <c r="G449" s="93"/>
      <c r="H449" s="94"/>
    </row>
    <row r="450" spans="1:8" ht="25" customHeight="1" thickBot="1" x14ac:dyDescent="0.4">
      <c r="A450" s="15" t="s">
        <v>26</v>
      </c>
      <c r="B450" s="95" t="s">
        <v>694</v>
      </c>
      <c r="C450" s="96"/>
      <c r="D450" s="96"/>
      <c r="E450" s="96"/>
      <c r="F450" s="96"/>
      <c r="G450" s="96"/>
      <c r="H450" s="97"/>
    </row>
    <row r="451" spans="1:8" ht="30" customHeight="1" thickBot="1" x14ac:dyDescent="0.4">
      <c r="A451" s="16"/>
      <c r="B451" s="21"/>
      <c r="C451" s="10" t="s">
        <v>66</v>
      </c>
      <c r="D451" s="11" t="s">
        <v>87</v>
      </c>
      <c r="E451" s="11" t="s">
        <v>115</v>
      </c>
      <c r="F451" s="11" t="s">
        <v>172</v>
      </c>
      <c r="G451" s="37" t="s">
        <v>80</v>
      </c>
      <c r="H451" s="27" t="s">
        <v>668</v>
      </c>
    </row>
    <row r="452" spans="1:8" ht="26.25" customHeight="1" x14ac:dyDescent="0.35">
      <c r="A452" s="16"/>
      <c r="B452" s="12" t="s">
        <v>83</v>
      </c>
      <c r="C452" s="22">
        <f>COUNTIFS(Data!$P:$P,C$451,Data!$AE:$AE,$B452)</f>
        <v>3</v>
      </c>
      <c r="D452" s="23">
        <f>COUNTIFS(Data!$P:$P,D$451,Data!$AE:$AE,$B452)</f>
        <v>3</v>
      </c>
      <c r="E452" s="23">
        <f>COUNTIFS(Data!$P:$P,E$451,Data!$AE:$AE,$B452)</f>
        <v>3</v>
      </c>
      <c r="F452" s="23">
        <f>COUNTIFS(Data!$P:$P,F$451,Data!$AE:$AE,$B452)</f>
        <v>1</v>
      </c>
      <c r="G452" s="25">
        <f>COUNTIFS(Data!$P:$P,G$451,Data!$AE:$AE,$B452)</f>
        <v>21</v>
      </c>
      <c r="H452" s="13">
        <f>SUM(C452:G452)</f>
        <v>31</v>
      </c>
    </row>
    <row r="453" spans="1:8" ht="26.25" customHeight="1" x14ac:dyDescent="0.35">
      <c r="A453" s="16"/>
      <c r="B453" s="12" t="s">
        <v>104</v>
      </c>
      <c r="C453" s="20">
        <f>COUNTIFS(Data!$P:$P,C$451,Data!$AE:$AE,$B453)</f>
        <v>0</v>
      </c>
      <c r="D453" s="8">
        <f>COUNTIFS(Data!$P:$P,D$451,Data!$AE:$AE,$B453)</f>
        <v>0</v>
      </c>
      <c r="E453" s="8">
        <f>COUNTIFS(Data!$P:$P,E$451,Data!$AE:$AE,$B453)</f>
        <v>0</v>
      </c>
      <c r="F453" s="8">
        <f>COUNTIFS(Data!$P:$P,F$451,Data!$AE:$AE,$B453)</f>
        <v>0</v>
      </c>
      <c r="G453" s="26">
        <f>COUNTIFS(Data!$P:$P,G$451,Data!$AE:$AE,$B453)</f>
        <v>1</v>
      </c>
      <c r="H453" s="13">
        <f>SUM(C453:G453)</f>
        <v>1</v>
      </c>
    </row>
    <row r="454" spans="1:8" ht="26.25" customHeight="1" x14ac:dyDescent="0.35">
      <c r="A454" s="16"/>
      <c r="B454" s="12" t="s">
        <v>149</v>
      </c>
      <c r="C454" s="20">
        <f>COUNTIFS(Data!$P:$P,C$451,Data!$AE:$AE,$B454)</f>
        <v>0</v>
      </c>
      <c r="D454" s="8">
        <f>COUNTIFS(Data!$P:$P,D$451,Data!$AE:$AE,$B454)</f>
        <v>0</v>
      </c>
      <c r="E454" s="8">
        <f>COUNTIFS(Data!$P:$P,E$451,Data!$AE:$AE,$B454)</f>
        <v>0</v>
      </c>
      <c r="F454" s="8">
        <f>COUNTIFS(Data!$P:$P,F$451,Data!$AE:$AE,$B454)</f>
        <v>0</v>
      </c>
      <c r="G454" s="26">
        <f>COUNTIFS(Data!$P:$P,G$451,Data!$AE:$AE,$B454)</f>
        <v>2</v>
      </c>
      <c r="H454" s="13">
        <f>SUM(C454:G454)</f>
        <v>2</v>
      </c>
    </row>
    <row r="455" spans="1:8" ht="26.25" customHeight="1" thickBot="1" x14ac:dyDescent="0.4">
      <c r="A455" s="16"/>
      <c r="B455" s="28" t="s">
        <v>71</v>
      </c>
      <c r="C455" s="29">
        <f>COUNTIFS(Data!$P:$P,C$451,Data!$AE:$AE,$B455)</f>
        <v>3</v>
      </c>
      <c r="D455" s="9">
        <f>COUNTIFS(Data!$P:$P,D$451,Data!$AE:$AE,$B455)</f>
        <v>3</v>
      </c>
      <c r="E455" s="9">
        <f>COUNTIFS(Data!$P:$P,E$451,Data!$AE:$AE,$B455)</f>
        <v>0</v>
      </c>
      <c r="F455" s="9">
        <f>COUNTIFS(Data!$P:$P,F$451,Data!$AE:$AE,$B455)</f>
        <v>0</v>
      </c>
      <c r="G455" s="30">
        <f>COUNTIFS(Data!$P:$P,G$451,Data!$AE:$AE,$B455)</f>
        <v>7</v>
      </c>
      <c r="H455" s="31">
        <f>SUM(C455:G455)</f>
        <v>13</v>
      </c>
    </row>
    <row r="456" spans="1:8" ht="26.25" customHeight="1" thickBot="1" x14ac:dyDescent="0.4">
      <c r="A456" s="16"/>
      <c r="B456" s="62" t="s">
        <v>668</v>
      </c>
      <c r="C456" s="61">
        <f>SUM(C452:C455)</f>
        <v>6</v>
      </c>
      <c r="D456" s="61">
        <f>SUM(D452:D455)</f>
        <v>6</v>
      </c>
      <c r="E456" s="61">
        <f>SUM(E452:E455)</f>
        <v>3</v>
      </c>
      <c r="F456" s="61">
        <f>SUM(F452:F455)</f>
        <v>1</v>
      </c>
      <c r="G456" s="61">
        <f>SUM(G452:G455)</f>
        <v>31</v>
      </c>
      <c r="H456" s="32">
        <f>SUM(C456:G456)</f>
        <v>47</v>
      </c>
    </row>
    <row r="457" spans="1:8" ht="46.5" customHeight="1" thickBot="1" x14ac:dyDescent="0.4">
      <c r="A457" s="16"/>
      <c r="B457" s="98" t="s">
        <v>669</v>
      </c>
      <c r="C457" s="99"/>
      <c r="D457" s="99"/>
      <c r="E457" s="99"/>
      <c r="F457" s="99"/>
      <c r="G457" s="99"/>
      <c r="H457" s="100"/>
    </row>
    <row r="458" spans="1:8" ht="25" customHeight="1" thickBot="1" x14ac:dyDescent="0.4"/>
    <row r="459" spans="1:8" ht="25" customHeight="1" thickBot="1" x14ac:dyDescent="0.4">
      <c r="A459" s="15">
        <v>26</v>
      </c>
      <c r="B459" s="92" t="s">
        <v>699</v>
      </c>
      <c r="C459" s="93"/>
      <c r="D459" s="93"/>
      <c r="E459" s="93"/>
      <c r="F459" s="93"/>
      <c r="G459" s="94"/>
    </row>
    <row r="460" spans="1:8" ht="25" customHeight="1" thickBot="1" x14ac:dyDescent="0.4">
      <c r="A460" s="15" t="s">
        <v>29</v>
      </c>
      <c r="B460" s="95" t="s">
        <v>695</v>
      </c>
      <c r="C460" s="96"/>
      <c r="D460" s="96"/>
      <c r="E460" s="96"/>
      <c r="F460" s="96"/>
      <c r="G460" s="97"/>
    </row>
    <row r="461" spans="1:8" ht="25" customHeight="1" thickBot="1" x14ac:dyDescent="0.4">
      <c r="A461" s="16"/>
      <c r="B461" s="21"/>
      <c r="C461" s="33" t="s">
        <v>67</v>
      </c>
      <c r="D461" s="34" t="s">
        <v>117</v>
      </c>
      <c r="E461" s="34" t="s">
        <v>128</v>
      </c>
      <c r="F461" s="35" t="s">
        <v>197</v>
      </c>
      <c r="G461" s="27" t="s">
        <v>668</v>
      </c>
    </row>
    <row r="462" spans="1:8" ht="25" customHeight="1" x14ac:dyDescent="0.35">
      <c r="A462" s="16"/>
      <c r="B462" s="12" t="s">
        <v>97</v>
      </c>
      <c r="C462" s="22">
        <f>COUNTIFS(Data!$T:$T,C$461,Data!$AA:$AA,$B462)</f>
        <v>2</v>
      </c>
      <c r="D462" s="23">
        <f>COUNTIFS(Data!$T:$T,D$461,Data!$AA:$AA,$B462)</f>
        <v>0</v>
      </c>
      <c r="E462" s="23">
        <f>COUNTIFS(Data!$T:$T,E$461,Data!$AA:$AA,$B462)</f>
        <v>0</v>
      </c>
      <c r="F462" s="25">
        <f>COUNTIFS(Data!$T:$T,F$461,Data!$AA:$AA,$B462)</f>
        <v>0</v>
      </c>
      <c r="G462" s="13">
        <f t="shared" ref="G462:G470" si="23">SUM(C462:F462)</f>
        <v>2</v>
      </c>
    </row>
    <row r="463" spans="1:8" ht="25" customHeight="1" x14ac:dyDescent="0.35">
      <c r="A463" s="16"/>
      <c r="B463" s="12" t="s">
        <v>93</v>
      </c>
      <c r="C463" s="20">
        <f>COUNTIFS(Data!$T:$T,C$461,Data!$AA:$AA,$B463)</f>
        <v>1</v>
      </c>
      <c r="D463" s="8">
        <f>COUNTIFS(Data!$T:$T,D$461,Data!$AA:$AA,$B463)</f>
        <v>0</v>
      </c>
      <c r="E463" s="8">
        <f>COUNTIFS(Data!$T:$T,E$461,Data!$AA:$AA,$B463)</f>
        <v>0</v>
      </c>
      <c r="F463" s="26">
        <f>COUNTIFS(Data!$T:$T,F$461,Data!$AA:$AA,$B463)</f>
        <v>0</v>
      </c>
      <c r="G463" s="13">
        <f t="shared" si="23"/>
        <v>1</v>
      </c>
    </row>
    <row r="464" spans="1:8" ht="25" customHeight="1" x14ac:dyDescent="0.35">
      <c r="A464" s="16"/>
      <c r="B464" s="12" t="s">
        <v>101</v>
      </c>
      <c r="C464" s="20">
        <f>COUNTIFS(Data!$T:$T,C$461,Data!$AA:$AA,$B464)</f>
        <v>1</v>
      </c>
      <c r="D464" s="8">
        <f>COUNTIFS(Data!$T:$T,D$461,Data!$AA:$AA,$B464)</f>
        <v>0</v>
      </c>
      <c r="E464" s="8">
        <f>COUNTIFS(Data!$T:$T,E$461,Data!$AA:$AA,$B464)</f>
        <v>0</v>
      </c>
      <c r="F464" s="26">
        <f>COUNTIFS(Data!$T:$T,F$461,Data!$AA:$AA,$B464)</f>
        <v>0</v>
      </c>
      <c r="G464" s="13">
        <f t="shared" si="23"/>
        <v>1</v>
      </c>
    </row>
    <row r="465" spans="1:7" ht="25" customHeight="1" x14ac:dyDescent="0.35">
      <c r="A465" s="16"/>
      <c r="B465" s="12" t="s">
        <v>124</v>
      </c>
      <c r="C465" s="20">
        <f>COUNTIFS(Data!$T:$T,C$461,Data!$AA:$AA,$B465)</f>
        <v>3</v>
      </c>
      <c r="D465" s="8">
        <f>COUNTIFS(Data!$T:$T,D$461,Data!$AA:$AA,$B465)</f>
        <v>2</v>
      </c>
      <c r="E465" s="8">
        <f>COUNTIFS(Data!$T:$T,E$461,Data!$AA:$AA,$B465)</f>
        <v>0</v>
      </c>
      <c r="F465" s="26">
        <f>COUNTIFS(Data!$T:$T,F$461,Data!$AA:$AA,$B465)</f>
        <v>0</v>
      </c>
      <c r="G465" s="13">
        <f t="shared" si="23"/>
        <v>5</v>
      </c>
    </row>
    <row r="466" spans="1:7" ht="25" customHeight="1" x14ac:dyDescent="0.35">
      <c r="A466" s="16"/>
      <c r="B466" s="12" t="s">
        <v>116</v>
      </c>
      <c r="C466" s="20">
        <f>COUNTIFS(Data!$T:$T,C$461,Data!$AA:$AA,$B466)</f>
        <v>9</v>
      </c>
      <c r="D466" s="8">
        <f>COUNTIFS(Data!$T:$T,D$461,Data!$AA:$AA,$B466)</f>
        <v>0</v>
      </c>
      <c r="E466" s="8">
        <f>COUNTIFS(Data!$T:$T,E$461,Data!$AA:$AA,$B466)</f>
        <v>0</v>
      </c>
      <c r="F466" s="26">
        <f>COUNTIFS(Data!$T:$T,F$461,Data!$AA:$AA,$B466)</f>
        <v>0</v>
      </c>
      <c r="G466" s="13">
        <f t="shared" si="23"/>
        <v>9</v>
      </c>
    </row>
    <row r="467" spans="1:7" ht="25" customHeight="1" x14ac:dyDescent="0.35">
      <c r="A467" s="16"/>
      <c r="B467" s="12" t="s">
        <v>70</v>
      </c>
      <c r="C467" s="20">
        <f>COUNTIFS(Data!$T:$T,C$461,Data!$AA:$AA,$B467)</f>
        <v>3</v>
      </c>
      <c r="D467" s="8">
        <f>COUNTIFS(Data!$T:$T,D$461,Data!$AA:$AA,$B467)</f>
        <v>0</v>
      </c>
      <c r="E467" s="8">
        <f>COUNTIFS(Data!$T:$T,E$461,Data!$AA:$AA,$B467)</f>
        <v>0</v>
      </c>
      <c r="F467" s="26">
        <f>COUNTIFS(Data!$T:$T,F$461,Data!$AA:$AA,$B467)</f>
        <v>0</v>
      </c>
      <c r="G467" s="13">
        <f t="shared" si="23"/>
        <v>3</v>
      </c>
    </row>
    <row r="468" spans="1:7" ht="25" customHeight="1" x14ac:dyDescent="0.35">
      <c r="A468" s="16"/>
      <c r="B468" s="12" t="s">
        <v>103</v>
      </c>
      <c r="C468" s="20">
        <f>COUNTIFS(Data!$T:$T,C$461,Data!$AA:$AA,$B468)</f>
        <v>10</v>
      </c>
      <c r="D468" s="8">
        <f>COUNTIFS(Data!$T:$T,D$461,Data!$AA:$AA,$B468)</f>
        <v>0</v>
      </c>
      <c r="E468" s="8">
        <f>COUNTIFS(Data!$T:$T,E$461,Data!$AA:$AA,$B468)</f>
        <v>0</v>
      </c>
      <c r="F468" s="26">
        <f>COUNTIFS(Data!$T:$T,F$461,Data!$AA:$AA,$B468)</f>
        <v>0</v>
      </c>
      <c r="G468" s="13">
        <f t="shared" si="23"/>
        <v>10</v>
      </c>
    </row>
    <row r="469" spans="1:7" ht="25" customHeight="1" thickBot="1" x14ac:dyDescent="0.4">
      <c r="A469" s="16"/>
      <c r="B469" s="28" t="s">
        <v>82</v>
      </c>
      <c r="C469" s="29">
        <f>COUNTIFS(Data!$T:$T,C$461,Data!$AA:$AA,$B469)</f>
        <v>16</v>
      </c>
      <c r="D469" s="9">
        <f>COUNTIFS(Data!$T:$T,D$461,Data!$AA:$AA,$B469)</f>
        <v>0</v>
      </c>
      <c r="E469" s="9">
        <f>COUNTIFS(Data!$T:$T,E$461,Data!$AA:$AA,$B469)</f>
        <v>0</v>
      </c>
      <c r="F469" s="30">
        <f>COUNTIFS(Data!$T:$T,F$461,Data!$AA:$AA,$B469)</f>
        <v>0</v>
      </c>
      <c r="G469" s="31">
        <f t="shared" si="23"/>
        <v>16</v>
      </c>
    </row>
    <row r="470" spans="1:7" ht="25" customHeight="1" thickBot="1" x14ac:dyDescent="0.4">
      <c r="A470" s="16"/>
      <c r="B470" s="62" t="s">
        <v>668</v>
      </c>
      <c r="C470" s="41">
        <f>SUM(C462:C469)</f>
        <v>45</v>
      </c>
      <c r="D470" s="41">
        <f>SUM(D462:D469)</f>
        <v>2</v>
      </c>
      <c r="E470" s="41">
        <f>SUM(E462:E469)</f>
        <v>0</v>
      </c>
      <c r="F470" s="41">
        <f>SUM(F462:F469)</f>
        <v>0</v>
      </c>
      <c r="G470" s="32">
        <f t="shared" si="23"/>
        <v>47</v>
      </c>
    </row>
    <row r="471" spans="1:7" ht="37.5" customHeight="1" thickBot="1" x14ac:dyDescent="0.4">
      <c r="A471" s="16"/>
      <c r="B471" s="98" t="s">
        <v>669</v>
      </c>
      <c r="C471" s="99"/>
      <c r="D471" s="99"/>
      <c r="E471" s="99"/>
      <c r="F471" s="99"/>
      <c r="G471" s="100"/>
    </row>
    <row r="472" spans="1:7" ht="25" customHeight="1" thickBot="1" x14ac:dyDescent="0.4"/>
    <row r="473" spans="1:7" ht="25" customHeight="1" thickBot="1" x14ac:dyDescent="0.4">
      <c r="A473" s="15">
        <v>27</v>
      </c>
      <c r="B473" s="92" t="s">
        <v>699</v>
      </c>
      <c r="C473" s="93"/>
      <c r="D473" s="93"/>
      <c r="E473" s="93"/>
      <c r="F473" s="93"/>
      <c r="G473" s="94"/>
    </row>
    <row r="474" spans="1:7" ht="25" customHeight="1" thickBot="1" x14ac:dyDescent="0.4">
      <c r="A474" s="15" t="s">
        <v>29</v>
      </c>
      <c r="B474" s="95" t="s">
        <v>696</v>
      </c>
      <c r="C474" s="96"/>
      <c r="D474" s="96"/>
      <c r="E474" s="96"/>
      <c r="F474" s="96"/>
      <c r="G474" s="97"/>
    </row>
    <row r="475" spans="1:7" ht="25" customHeight="1" thickBot="1" x14ac:dyDescent="0.4">
      <c r="A475" s="16"/>
      <c r="B475" s="21"/>
      <c r="C475" s="33" t="s">
        <v>67</v>
      </c>
      <c r="D475" s="34" t="s">
        <v>117</v>
      </c>
      <c r="E475" s="34" t="s">
        <v>128</v>
      </c>
      <c r="F475" s="35" t="s">
        <v>197</v>
      </c>
      <c r="G475" s="27" t="s">
        <v>668</v>
      </c>
    </row>
    <row r="476" spans="1:7" ht="25.5" customHeight="1" x14ac:dyDescent="0.35">
      <c r="A476" s="16"/>
      <c r="B476" s="12" t="s">
        <v>83</v>
      </c>
      <c r="C476" s="22">
        <f>COUNTIFS(Data!$T:$T,C$475,Data!$AE:$AE,$B476)</f>
        <v>31</v>
      </c>
      <c r="D476" s="23">
        <f>COUNTIFS(Data!$T:$T,D$475,Data!$AE:$AE,$B476)</f>
        <v>0</v>
      </c>
      <c r="E476" s="23">
        <f>COUNTIFS(Data!$T:$T,E$475,Data!$AE:$AE,$B476)</f>
        <v>0</v>
      </c>
      <c r="F476" s="25">
        <f>COUNTIFS(Data!$T:$T,F$475,Data!$AE:$AE,$B476)</f>
        <v>0</v>
      </c>
      <c r="G476" s="13">
        <f>SUM(C476:F476)</f>
        <v>31</v>
      </c>
    </row>
    <row r="477" spans="1:7" ht="25.5" customHeight="1" x14ac:dyDescent="0.35">
      <c r="A477" s="16"/>
      <c r="B477" s="12" t="s">
        <v>104</v>
      </c>
      <c r="C477" s="20">
        <f>COUNTIFS(Data!$T:$T,C$475,Data!$AE:$AE,$B477)</f>
        <v>1</v>
      </c>
      <c r="D477" s="8">
        <f>COUNTIFS(Data!$T:$T,D$475,Data!$AE:$AE,$B477)</f>
        <v>0</v>
      </c>
      <c r="E477" s="8">
        <f>COUNTIFS(Data!$T:$T,E$475,Data!$AE:$AE,$B477)</f>
        <v>0</v>
      </c>
      <c r="F477" s="26">
        <f>COUNTIFS(Data!$T:$T,F$475,Data!$AE:$AE,$B477)</f>
        <v>0</v>
      </c>
      <c r="G477" s="13">
        <f>SUM(C477:F477)</f>
        <v>1</v>
      </c>
    </row>
    <row r="478" spans="1:7" ht="25.5" customHeight="1" x14ac:dyDescent="0.35">
      <c r="A478" s="16"/>
      <c r="B478" s="12" t="s">
        <v>149</v>
      </c>
      <c r="C478" s="20">
        <f>COUNTIFS(Data!$T:$T,C$475,Data!$AE:$AE,$B478)</f>
        <v>2</v>
      </c>
      <c r="D478" s="8">
        <f>COUNTIFS(Data!$T:$T,D$475,Data!$AE:$AE,$B478)</f>
        <v>0</v>
      </c>
      <c r="E478" s="8">
        <f>COUNTIFS(Data!$T:$T,E$475,Data!$AE:$AE,$B478)</f>
        <v>0</v>
      </c>
      <c r="F478" s="26">
        <f>COUNTIFS(Data!$T:$T,F$475,Data!$AE:$AE,$B478)</f>
        <v>0</v>
      </c>
      <c r="G478" s="13">
        <f>SUM(C478:F478)</f>
        <v>2</v>
      </c>
    </row>
    <row r="479" spans="1:7" ht="25.5" customHeight="1" thickBot="1" x14ac:dyDescent="0.4">
      <c r="A479" s="16"/>
      <c r="B479" s="28" t="s">
        <v>71</v>
      </c>
      <c r="C479" s="29">
        <f>COUNTIFS(Data!$T:$T,C$475,Data!$AE:$AE,$B479)</f>
        <v>11</v>
      </c>
      <c r="D479" s="9">
        <f>COUNTIFS(Data!$T:$T,D$475,Data!$AE:$AE,$B479)</f>
        <v>2</v>
      </c>
      <c r="E479" s="9">
        <f>COUNTIFS(Data!$T:$T,E$475,Data!$AE:$AE,$B479)</f>
        <v>0</v>
      </c>
      <c r="F479" s="30">
        <f>COUNTIFS(Data!$T:$T,F$475,Data!$AE:$AE,$B479)</f>
        <v>0</v>
      </c>
      <c r="G479" s="31">
        <f>SUM(C479:F479)</f>
        <v>13</v>
      </c>
    </row>
    <row r="480" spans="1:7" ht="25.5" customHeight="1" thickBot="1" x14ac:dyDescent="0.4">
      <c r="A480" s="16"/>
      <c r="B480" s="62" t="s">
        <v>668</v>
      </c>
      <c r="C480" s="61">
        <f>SUM(C476:C479)</f>
        <v>45</v>
      </c>
      <c r="D480" s="61">
        <f>SUM(D476:D479)</f>
        <v>2</v>
      </c>
      <c r="E480" s="61">
        <f>SUM(E476:E479)</f>
        <v>0</v>
      </c>
      <c r="F480" s="61">
        <f>SUM(F476:F479)</f>
        <v>0</v>
      </c>
      <c r="G480" s="32">
        <f>SUM(C480:F480)</f>
        <v>47</v>
      </c>
    </row>
    <row r="481" spans="1:7" ht="42" customHeight="1" thickBot="1" x14ac:dyDescent="0.4">
      <c r="A481" s="16"/>
      <c r="B481" s="98" t="s">
        <v>669</v>
      </c>
      <c r="C481" s="99"/>
      <c r="D481" s="99"/>
      <c r="E481" s="99"/>
      <c r="F481" s="99"/>
      <c r="G481" s="100"/>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2024-09-23T17:00:10Z</dcterms:modified>
</cp:coreProperties>
</file>