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2 06 11 عنف في سياق طائفي - مصر 2010\data\"/>
    </mc:Choice>
  </mc:AlternateContent>
  <xr:revisionPtr revIDLastSave="0" documentId="13_ncr:1_{3270C43C-6297-4220-9356-29202CEEE8CB}"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<sst xmlns="http://schemas.openxmlformats.org/spreadsheetml/2006/main" count="1359" uniqueCount="422">
  <si>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</si>
  <si>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</si>
  <si>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</si>
  <si>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</si>
  <si>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</si>
  <si>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</si>
  <si>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</si>
  <si>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</si>
  <si>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</si>
  <si>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</si>
  <si>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</si>
  <si>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</si>
  <si>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</si>
  <si>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</si>
  <si>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</si>
  <si>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</si>
  <si>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</si>
  <si>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</si>
  <si>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</si>
  <si>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</si>
  <si>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</si>
  <si>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</si>
  <si>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</si>
  <si>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</si>
  <si>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</si>
  <si>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</si>
  <si>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</si>
  <si>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</si>
  <si>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</si>
  <si>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</si>
  <si>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</si>
  <si>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</si>
  <si>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</si>
  <si>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</si>
  <si>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</si>
  <si>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</si>
  <si>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</si>
  <si>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</si>
  <si>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</si>
  <si>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</si>
  <si>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</si>
  <si>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</si>
  <si>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</si>
  <si>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</si>
  <si>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</si>
  <si>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</si>
  <si>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</si>
  <si>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</si>
  <si>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</si>
  <si>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</si>
  <si>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</si>
  <si>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</si>
  <si>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</si>
  <si>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</si>
  <si>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</si>
  <si>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</si>
  <si>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</si>
  <si>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</si>
  <si>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</si>
  <si>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</si>
  <si>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</si>
  <si>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</si>
  <si>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</si>
  <si>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</si>
  <si>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</si>
  <si>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</si>
  <si>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طلقات نارية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</si>
  <si>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</si>
  <si>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</si>
  <si>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</si>
  <si>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</si>
  <si>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</si>
  <si>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</si>
  <si>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</si>
  <si>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</si>
  <si>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</si>
  <si>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</si>
  <si>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</si>
  <si>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t>
  </si>
  <si>
    <t>اعتداء جسدي</t>
  </si>
  <si>
    <t>شباب مسلمين</t>
  </si>
  <si>
    <t>أهالي ذو توجه مذهبي</t>
  </si>
  <si>
    <t>لم يتم التوصل لأدوات مستخدمة</t>
  </si>
  <si>
    <t>لم يتم التوصل لحدوث حالات إصابة</t>
  </si>
  <si>
    <t>لم يتم التوصل لحدوث خسائر بشرية</t>
  </si>
  <si>
    <t>تداخل رسمي</t>
  </si>
  <si>
    <t>الأطراف المعتدية</t>
  </si>
  <si>
    <t>وزارة الداخلية</t>
  </si>
  <si>
    <t>فض وتحرير محضر</t>
  </si>
  <si>
    <t>جهات رسمية عبر منصات إعلامية</t>
  </si>
  <si>
    <t>مسلمين القرية</t>
  </si>
  <si>
    <t>أسلحة بيضاء وزجاجات مولوتوف</t>
  </si>
  <si>
    <t>اقباط القرية</t>
  </si>
  <si>
    <t>البحيرة</t>
  </si>
  <si>
    <t>فض</t>
  </si>
  <si>
    <t>القاهرة</t>
  </si>
  <si>
    <t>المحافظات المركزية</t>
  </si>
  <si>
    <t>استهداف أو تعدي على ملكية خاصة</t>
  </si>
  <si>
    <t>مجهولون مسلحون</t>
  </si>
  <si>
    <t>وقائع شملت حالات قتل وإصابة</t>
  </si>
  <si>
    <t>اعتداء على الملكية</t>
  </si>
  <si>
    <t>استهداف أو تعدي على منشآت دينية</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</si>
  <si>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</si>
  <si>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</si>
  <si>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</si>
  <si>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</si>
  <si>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</si>
  <si>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</si>
  <si>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</si>
  <si>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</si>
  <si>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عائلة مسلمة بالقرية</t>
  </si>
  <si>
    <t>عائلة قبطية بالقرية</t>
  </si>
  <si>
    <t>القليوبية</t>
  </si>
  <si>
    <t>اشتباك أهالي</t>
  </si>
  <si>
    <t>اشتباك/هجوم أهلي</t>
  </si>
  <si>
    <t>الأطراف المتشابكة</t>
  </si>
  <si>
    <t>الجيزة</t>
  </si>
  <si>
    <t>قنا</t>
  </si>
  <si>
    <t>نجع حمادي</t>
  </si>
  <si>
    <t>بني سويف</t>
  </si>
  <si>
    <t>كفر الشيخ</t>
  </si>
  <si>
    <t>غير محدد</t>
  </si>
  <si>
    <t>سلاح ابيض</t>
  </si>
  <si>
    <t>استهداف كنيسة</t>
  </si>
  <si>
    <t>https://eipr.org/sites/default/files/reports/pdf/Sectarian_Violence_inTwoYears_Ar.pdf</t>
  </si>
  <si>
    <t>حجارة</t>
  </si>
  <si>
    <t>حجارة وألعاب نارية</t>
  </si>
  <si>
    <t>وقائع شملت حالات إصابة وقبض</t>
  </si>
  <si>
    <t>مسلمي القرية</t>
  </si>
  <si>
    <t>فرض حظر التجوال</t>
  </si>
  <si>
    <t>أبو تشت</t>
  </si>
  <si>
    <t>استهداف على الهوية</t>
  </si>
  <si>
    <t>مسلم</t>
  </si>
  <si>
    <t>من الطرفين</t>
  </si>
  <si>
    <t>اشتباك طائفي</t>
  </si>
  <si>
    <t>اقباط</t>
  </si>
  <si>
    <t>الأقصر</t>
  </si>
  <si>
    <t>الشرقية</t>
  </si>
  <si>
    <t>مجهولون</t>
  </si>
  <si>
    <t>وقائع شملت حالات قتل</t>
  </si>
  <si>
    <t>أسيوط</t>
  </si>
  <si>
    <t>الشاب المسيحي</t>
  </si>
  <si>
    <t>تحرير محضر</t>
  </si>
  <si>
    <t>اختطاف/اختفاء</t>
  </si>
  <si>
    <t>سوهاج</t>
  </si>
  <si>
    <t>الحجارة</t>
  </si>
  <si>
    <t>بهائي</t>
  </si>
  <si>
    <t>الالات حادة</t>
  </si>
  <si>
    <t>شاب مسلم</t>
  </si>
  <si>
    <t>استهداف بعبوة ناسفة</t>
  </si>
  <si>
    <t>الغربية</t>
  </si>
  <si>
    <t>اختفاء</t>
  </si>
  <si>
    <t>المنوفية</t>
  </si>
  <si>
    <t>جرجا</t>
  </si>
  <si>
    <t>قرية بندار الشرقية</t>
  </si>
  <si>
    <t>فتنة طائفية جديدة بقرية بندار الشرقية في محافظة سوهاج</t>
  </si>
  <si>
    <t>https://www.copts-united.com/article.php?I=226&amp;A=8315</t>
  </si>
  <si>
    <t>أسلحة نارية</t>
  </si>
  <si>
    <t>قرية فرشوط</t>
  </si>
  <si>
    <t>قنابل مسيلة للدموع</t>
  </si>
  <si>
    <t>المتظاهرين</t>
  </si>
  <si>
    <t>تظاهرة</t>
  </si>
  <si>
    <t>أحداث العنف الطائفي - قنا - نجع حمادي - ٢٠١٠/٠١/٠٦</t>
  </si>
  <si>
    <t>احداث نجع حمادي</t>
  </si>
  <si>
    <t>خطط ثلاثة مسلمين لقتل اكبر عد ممكن من المسيحيين وكان السبب وفقا لتحقيقات النيابة العامة هو ان المجني عليهم من طائفة اتهم احد اتباعها بأنه اغتصب فتاة من طائفة الجناة</t>
  </si>
  <si>
    <t>مسلمين بنجع حمادي</t>
  </si>
  <si>
    <t>اقباط بنجع حمادي</t>
  </si>
  <si>
    <t>6 اقباط ومسلم كان برفقتهم</t>
  </si>
  <si>
    <t>أوضح الأنبا كيرلس، أسقف نجع حمادى، أنه لم يتعرض لضغوط سياسية من أية جهة للتوقف عن إدانة حادث مقتل 6 أقباط ومسلم بنجع حمادى، رافضاً الربط بين زيارة المهندس أحمد عز له، وأى مناورات سياسية لوأد الفتنة بالمدينة، وقال «أحمد عز حضر لتقديم واجب العزاء، ومشاركتنا الأحزان التى لم تهدأ عليهم إلى الآن». وأكد الأنبا كيرلس، فى تصريحات خاصة لـ«اليوم السابع»، أن حادث الاغتيال الذى تعرض له عدد من الأقباط ليلة عيد الميلاد، أثار الحزن فى النفس، والاستغراب داخل نفسه، وأثار العديد من علامات الاستفهام جاء على رأسها «لماذا وقع هذا الحادث كهدية فى ليلة العيد، وما ذنب هؤلاء الشباب الذين سقطوا ضحيته؟». لكنه ألقى بمسئولية الحادث على البرلمانيين عن نجع حمادى، لأنهم لا يظهرون، على حد قوله، داخلها إلا قبيل الانتخابات، كما كشف عما وصفه بـ«انقطاع» العلاقة بين رجال الدين المسيحى والإسلامى منذ عدة سنوات، مشدداً على ارتباط قوة العلاقة بينهما، وخفوت وقائع الفتنة الطائفية، ولفت إلى عدم صحة ما تناقلته وسائل إعلام حول تنبئه بالحادث قبل وقوعه، مشيراً إلى إبلاغه عنه فور وقوعه مباشرة، وقال: «ليس عندى استعداد للدخول فى عداء مع الأمن الآن».</t>
  </si>
  <si>
    <t>https://www.youm7.com/story/2010/1/9/%D8%A7%D9%84%D8%AA%D9%88%D8%AA%D8%B1-%D8%A8%D9%8A%D9%86-%D8%B9%D9%86%D8%B5%D8%B1%D9%89-%D8%A7%D9%84%D8%A3%D9%85%D8%A9-%D8%B3%D8%A8%D8%A8-%D8%A7%D8%B9%D8%AA%D8%AF%D8%A7%D8%A1-%D9%86%D8%AC%D8%B9-%D8%AD%D9%85%D8%A7%D8%AF%D9%89/175870</t>
  </si>
  <si>
    <t>وقوع اشتباكات بين المسلمين والاقباط عقب احداث نجع حمادي</t>
  </si>
  <si>
    <t>تظاهر عصر اليوم حوالى 150 شابا من الأقباط أمام مطرانية نجع حمادى بشارع حسنى مبارك، اعتراضا على أحداث الفتنة الطائفية الأخيرة والتى راح ضحيتها 6 أقباط فى عيد الميلاد المجيد. وردد المتظاهرون هتافات معادية ضد الأمن والمسلمين، إلا أن الأمن نجح فى تفريقهم وإنهاء المظاهرة. جاءت تظاهرة الأقباط بعد المسيرة الشعبية التى نظمها الحزب الوطنى، والتى ذهبت سيرا على الأقدام إلى المطرانية نفسها لتهدئة الأجواء وتقديم واجب العزاء إلى الأنبا كيرلس أسقف مدينة نجع حمادى. يذكر أن المدينة تحولت إلى ثكنة عسكرية فور وقوع الاشتباكات منذ أول أمس.</t>
  </si>
  <si>
    <t>https://www.youm7.com/story/2010/1/8/%D8%A8%D8%A7%D9%84%D8%B5%D9%88%D8%B1-%D8%AA%D8%B8%D8%A7%D9%87%D8%B1-150-%D9%82%D8%A8%D8%B7%D9%8A%D8%A7%D9%8B-%D8%A3%D9%85%D8%A7%D9%85-%D9%85%D8%B7%D8%B1%D8%A7%D9%86%D9%8A%D8%A9-%D9%86%D8%AC%D8%B9-%D8%AD%D9%85%D8%A7%D8%AF%D9%89/175407</t>
  </si>
  <si>
    <t>كنيسة العذراء بنجع حمادي</t>
  </si>
  <si>
    <t>أحداث العنف الطائفي - قنا - نجع حمادي - كنيسة العذراء بنجع حمادي - ٢٠١٠/٠١/٠٦</t>
  </si>
  <si>
    <t>وبعد قداس عيد الميلاد واثناء خروج جموع المسيحيين من كنيسة العذراء في نجع حمادى مرت سيارة موديل فيات 132 وقام من بداخلها بفتح نار رشاش على المحتفلين الخارجين لتوهم من الكنيسة</t>
  </si>
  <si>
    <t>سيارة فيات 132 - رشاش</t>
  </si>
  <si>
    <t>أبانوب كمال (20 سنة)  . دينا حملنى (17 سنة) . رفيق رفعت (28 سنة) . أيمن زكريا (25 سنة) . بولا عاطف (18 سنة) . بيشوي فريد (17 سنة) . أيمن هاشم سيد. أمين شرطة مسلم (28 سنة)</t>
  </si>
  <si>
    <t>إسحاق عادل (26 سنة)، – ابانوب نشأت (20 سنة) – رامى رسمى عجيب (25 سنة) – جوزيف صمويل (17 سنة) – إبرام نبيل (16 سنة) – كرلس وجيه (22 سنة) – شنودة منير – وجدى شنودة (25 سنة) – مايكل صلاح (20 سنة)</t>
  </si>
  <si>
    <t>تردت انباء لاحداث طائفية  مؤسفة في نجع حمادي بمحافظة قنا. وهذه المرة تطورت الاحداث لتؤدي الى قتلى وجرحى في صفوف اقباط نجع حمادى وفي صباح عيد الميلاد الذي يحتفل فيه الاقباط اليوم . وحسب اخر الاخبار من نجع حمادي بانه وبعد قداس عيد الميلاد واثناء خروج جموع المسيحيين من كنيسة العذراء في نجع حمادى مرت سيارة موديل فيات 132 وقام من بداخلها بفتح نار رشاش على المحتفلين الخارجين لتوهم من الكنيسة مما ادى الى مقتل 5 واصابة اكثر من 20 بجروح ومنهم من هو بحالة حرجة. وتم نقل الجرحى الى مستشفى سوهاج المركزي. هذا ولم لم يتسنى لنا التأكد بعد من عدد ضحايا هذه المجزرة في نجع حمادى . وذكر شهود عيان من نجع حمادى بان الحادث وقع بعد خروج المصلين من الكنيسة بحوالي 5 دقائق وقال بعضهم بان عدد القتلى قد يصل الى 7 وقام الامن بتطويق مكان الحادث وانتشر في شوارع نجع حمادي التي اصبحت خالية تماماُ من المارة والسيارات. كما ذكرت وكالة رويترز للانباء بان حارس الكنيسة وهو مسلم وليس مسيحي قتل ايضاً خلال اطلاق النار من المسلحين انفسهم. الجدير بالذكر بان حادث نجع حمادى ربما يكون على خلفية احداث فرشوط الطائفية التي ادت الى توتر مستمر في العلاقة مابين مسلمي ومسيحي نجع حمادى و فرشوط التابعين لمحافظة قنا</t>
  </si>
  <si>
    <t>https://www.masreat.com/%d9%85%d9%82%d8%aa%d9%84-5-%d8%a7%d9%82%d8%a8%d8%a7%d8%b7-%d9%88%d8%ac%d8%b1%d8%ad-21-%d8%a8%d8%a7%d8%b7%d9%84%d8%a7%d9%82-%d9%86%d8%a7%d8%b1-%d9%81%d9%8a-%d9%86%d8%ac%d8%b9-%d8%ad%d9%85%d8%a7%d8%af/</t>
  </si>
  <si>
    <t>https://www.masreat.com/%D8%A7%D8%AD%D8%AF%D8%A7%D8%AB-%D9%86%D8%AC%D8%B9-%D8%AD%D9%85%D8%A7%D8%AF%D9%89/</t>
  </si>
  <si>
    <t>قرية بهجورة</t>
  </si>
  <si>
    <t>أحداث العنف الطائفي - قنا - نجع حمادي - قرية بهجورة - ٢٠١٠/٠١/٠٧</t>
  </si>
  <si>
    <t>اشتباكات بين المسلمين والمسيحيين بعد احداث نجع حمادي</t>
  </si>
  <si>
    <t>اشتعال غضب الاقباط من مجزرة احداث نجع حمادى وقام اكثر من الفي قبطي ا بمهاجمة الشرطة المصرية الذين اتهمومهم بالتخاذل في احداث نجع حمادى وعدم التدخل لحماية الاقباط من حادث نجع حمادى الارهابي  كما حدثت مواجهات دامية بين المسلمين والمسيحيين على خلفية احداث نجع حمادى وقامت مجموعة من الاقباط بتحطيم وجهات محلات تجارية فخرج عليهم مجموعة من الف مسلم قاموا بقذفهم بالحجارة ومهاجمتهم</t>
  </si>
  <si>
    <t>اقباط نجع حمادي</t>
  </si>
  <si>
    <t>تحطيم وجهات محلات تجارية</t>
  </si>
  <si>
    <t xml:space="preserve">قنابل مسيلة للدموع والرصاص المطاطي </t>
  </si>
  <si>
    <t>ادت احداث نجع حمادى الاخيرة والتي اسفرت عن مقتل 8 مسيحيين بعد قداس عيد الميلاد امس الى اعمال شغب بين المسلمين و المسيحيين بمدينة نجع حمادى وذلك نتيجة اشتعال غضب الاقباط من مجزرة احداث نجع حمادى وقام اكثر من الفي قبطي ا بمهاجمة الشرطة المصرية الذين اتهمومهم بالتخاذل في احداث نجع حمادى وعدم التدخل لحماية الاقباط من حادث نجع حمادى الارهابي ، كما حدثت مواجهات دامية بين المسلمين والمسيحيين على خلفية احداث نجع حمادى وقامت مجموعة من الاقباط بتحطيم وجهات محلات تجارية فخرج عليهم مجموعة من الف مسلم قاموا بقذفهم بالحجارة ومهاجمتهم . وبعد احداث نجع حمادى تحولت المدينة الى ثكنة عسكرية حيث زاد التواجد الامني وكثف من تواجده وخاصة بعد تبادل اهالي نجع حمادى من المسلمين والاقباط تحطيم المحلات التجارية لبعضهم البعض مما اضطر الامن لاستخدام قنابل مسيلة للدموع والرصاص المطاطي لتفريق المتظاهرين الغاضبين ومحاولة منع حدوث فتنة طائفية نتيجة احداث نجع حمادى</t>
  </si>
  <si>
    <t>https://www.masreat.com/%d8%a7%d8%ae%d8%b1-%d8%a7%d8%ae%d8%a8%d8%a7%d8%b1-%d8%a7%d8%ad%d8%af%d8%a7%d8%ab-%d9%86%d8%ac%d8%b9-%d8%ad%d9%85%d8%a7%d8%af%d9%89/</t>
  </si>
  <si>
    <t>امام مسجد الست حميدة</t>
  </si>
  <si>
    <t>أحداث العنف الطائفي - قنا - نجع حمادي - امام مسجد الست حميدة - ٢٠١٠/٠١/٠٨</t>
  </si>
  <si>
    <t>مصادمات بنجع حمادى تسفر عن إصابات جديدة</t>
  </si>
  <si>
    <t>الاشتباكات بين الأقباط والمسلمين بمدينة نجع حمادى بقنا عندما تعدى الأقباط على المصلين أثناء خروجهم من مسجد الست حميدة بعد أداء صلاة العشاء وذلك عقب انتشار أنباء عن وفاة اثنين من الضحايا المصابين فى الحادث الأخير.</t>
  </si>
  <si>
    <t>ميسلمين</t>
  </si>
  <si>
    <t>اشعال الار في محل خمور قبطي</t>
  </si>
  <si>
    <t>اندلعت من جديد مساء اليوم، الجمعة، الاشتباكات بين الأقباط والمسلمين بمدينة نجع حمادى بقنا عندما تعدى الأقباط على المصلين أثناء خروجهم من مسجد "الست حميدة" بعد أداء صلاة العشاء، وذلك عقب انتشار أنباء عن وفاة اثنين من الضحايا المصابين فى الحادث الأخير. ونزل المئات من المسلمين والأقباط الشوارع، خاصة فى شارعى التحرير والجنينة، مما أدى إلى إصابة شخصين من المسلمين وتم نقلهما لمستشفى حورس الخاصة، كما قام المسلمون بإشعال النار فى محل للخمور يمتلكه قبطى. ومن جانبه أغلق الأمن كافة منافذ الدخول للمدينة وتواجد بكثافة فى الشوارع.</t>
  </si>
  <si>
    <t>https://www.youm7.com/story/2010/1/8/%D9%85%D8%B5%D8%A7%D8%AF%D9%85%D8%A7%D8%AA-%D8%A8%D9%86%D8%AC%D8%B9-%D8%AD%D9%85%D8%A7%D8%AF%D9%89-%D8%AA%D8%B3%D9%81%D8%B1-%D8%B9%D9%86-%D8%A5%D8%B5%D8%A7%D8%A8%D8%A7%D8%AA-%D8%AC%D8%AF%D9%8A%D8%AF%D8%A9/175482</t>
  </si>
  <si>
    <t>https://fmisr.com/showthread.php?t=70256&amp;page=2</t>
  </si>
  <si>
    <t>منطقة السوق</t>
  </si>
  <si>
    <t>أحداث العنف الطائفي - قنا - نجع حمادي - منطقة السوق - ٢٠١٠/٠١/٠٨</t>
  </si>
  <si>
    <t>مواجهات دامية بين المسلمين و المسيحيين بسبب انتشار شائعة بين الاهالي عن قتل احد المسلمين على يد قبطي بالقرب من مدرسة الاعدادية بنات بشارع التحرير نجع حمادي</t>
  </si>
  <si>
    <t>السنج والسيوف</t>
  </si>
  <si>
    <t>اشعال النار في محل موبيليا ومنزلين</t>
  </si>
  <si>
    <t>تشهد مدينة نجع حمادى تصاعد في احداث الفتنة الطائفية والتي تسبب فيها حادث نجع حمادى الذي اسفر عن مقتل 7 مسيحيين وشرطي مسلم حيث تناقلت انباء عن قيام قبطي غاضب من احداث نجع حمادى باطلاق الرصاص على عدد من المسلمين بمنطقة السوق مما ادى الى اصابة 3 اشخاص وتم نقلهم الى مستشفى فرشوط العام . وتجددت الاشتباكات والمواجهات بين المسلمين والاقباط بمنطقة نجع حمادى بمحافظة قنا ووصلت اعمال الشغب والمصادمات الى قرية بهجورة التي تبعد عن نجع حمادى بثلاثة كيلو مترات كما تم اشعال النار في محل موبيليا ومنزلين نتيجة احداث نجع حمادى . والى الان فإن هناك مواجهات دامية بين المسلمين و المسيحيين بسبب انتشار شائعة بين الاهالي عن قتل احد المسلمين على يد قبطي بالقرب من مدرسة الاعدادية بنات بشارع التحرير نجع حمادى ، وتجمع اكثر من الف شاب مسلم نم الشوارع المحيطة وهم يحملون السنج والسيوف وقاموا بضرب الصحفيين اثناء تصوير تعديهم على ممتلكات الاقباط وقيامها بتكسيرها وتحطيمها . من ناحية اخرى قام مجموعة من الاقباط بالتظاهر اليوم ضد احداث نجع حمادى وبدأ تجمع الاقباط من امام كورنيش نجع حمادى متجهين الى المطرانية وموقع حادثة نجع حمادى ولكن الامن منعهم من التوغل في المدينة منعا لحدوث اي اشتباكات اخرى مع المسلمين  في ظل حالة الاحتقان السائدة</t>
  </si>
  <si>
    <t>https://www.masreat.com/%d8%a7%d8%ad%d8%af%d8%a7%d8%ab-%d9%86%d8%ac%d8%b9-%d8%ad%d9%85%d8%a7%d8%af%d9%89-%d9%85%d9%88%d8%a7%d8%ac%d9%87%d8%a7%d8%aa-%d8%af%d8%a7%d9%85%d9%8a%d8%a9/</t>
  </si>
  <si>
    <t>أسيوط أول</t>
  </si>
  <si>
    <t>حي السادات</t>
  </si>
  <si>
    <t>أحداث العنف الطائفي - أسيوط - أسيوط أول - حي السادات - ٢٠١٠/٠١/٠٩</t>
  </si>
  <si>
    <t>أصيب 12 مسلما ومسيحيا بإصابات خطيرة فى مشاجرة بالسلاح الأبيض بأسيوط</t>
  </si>
  <si>
    <t>إثر مشادة كلامية بينهم لإلقاء الطرف الأول كيس قمامة بجوار فاترينة كبدة ملك أحد المصابين من الطرف الثانى تطورت إلى مشاجرة انهال كل منهما على الآخر بالأسلحة البيضاء محدثين ما بهم من إصابات.</t>
  </si>
  <si>
    <t>طرف أول قبطى الديانة "ك.ج.ع" (72 سنة) وأبنائه مخلص (29 سنة) سائق وعاطف (37 سنة) سائق وابن عمه "ع.ك.ج" وشقيقه نبيل (52 سنة) موظف ونجله مينا (20 سنة) طالب</t>
  </si>
  <si>
    <t>أسلحة بيضا</t>
  </si>
  <si>
    <t>وطرف ثان مسلم "م.س.ا" وشقيقه "ع" (11 سنة) و"ا.ع" (23 سنة) عامل و"ا .س.ا" (30 سنة) صاحب محل عطور</t>
  </si>
  <si>
    <t>المحضر رقم 476 جنح قسم أول أسيوط لسنة 2010</t>
  </si>
  <si>
    <t>أصيب 12 مسلما ومسيحيا بإصابات خطيرة فى مشاجرة بالسلاح الأبيض بأسيوط، بسبب "كيس قمامة"، وكاد الأمر أن يتسبب فى إشعال نار الفتنة الطائفية من جديد بالصعيد. تلقى اللواء جاد جميل مساعد وزير الداخلية ومدير أمن أسيوط بلاغا من قسم أول يفيد بوقوع مشاجرة بحى السادات بين طرف أول قبطى الديانة "ك.ج.ع" (72 سنة) وأبنائه مخلص (29 سنة) سائق وعاطف (37 سنة) سائق وابن عمه "ع.ك.ج" وشقيقه نبيل (52 سنة) موظف ونجله مينا (20 سنة) طالب، وطرف ثان مسلم "م.س.ا" وشقيقه "ع" (11 سنة) و"ا.ع" (23 سنة) عامل و"ا .س.ا" (30 سنة) صاحب محل عطور. وذلك إثر مشادة كلامية بينهم لإلقاء الطرف الأول كيس قمامة بجوار فاترينة كبدة ملك أحد المصابين من الطرف الثانى، تطورت إلى مشاجرة انهال كل منهما على الآخر بالأسلحة البيضاء محدثين ما بهم من إصابات. تم نقل المصابين إلى المستشفى الجامعى، وتحرر المحضر رقم 476 جنح قسم أول أسيوط لسنة 2010.</t>
  </si>
  <si>
    <t>https://www.youm7.com/story/2010/1/10/%D8%A5%D8%B5%D8%A7%D8%A8%D8%A9-12-%D9%85%D8%B3%D9%84%D9%85%D8%A7%D9%8B-%D9%88%D9%85%D8%B3%D9%8A%D8%AD%D9%8A%D8%A7%D9%8B-%D9%81%D9%89-%D9%85%D8%B4%D8%A7%D8%AC%D8%B1%D8%A9-%D8%A8%D8%A3%D8%B3%D9%8A%D9%88%D8%B7/176174</t>
  </si>
  <si>
    <t>منوف</t>
  </si>
  <si>
    <t>قرية تتا</t>
  </si>
  <si>
    <t>أحداث العنف الطائفي - المنوفية - منوف - قرية تتا - ٢٠١٠/٠٢/١٠</t>
  </si>
  <si>
    <t>إستشهاد قبطي بعيار ناري أطلقه عليه أمين شرطة في المنوفية</t>
  </si>
  <si>
    <t>دخل القاتل المضيفة لاستخدام الحمام - مما يدلل علي وجود تودد وعلاقة بين افراد المنزل والقاتل - وعقب خروجه قام القاتل المدعو امين نادي باطلاق الرصاص علي الشهيد ملاك وقال له بالحرف احنا جايين لكم عن ندهة يقصد عن بلاغ أو شكوى</t>
  </si>
  <si>
    <t>امين شرطة يدعي امين</t>
  </si>
  <si>
    <t>سلاح ناري</t>
  </si>
  <si>
    <t>المواطن القبطي ملاك سعد عزيز -25 عام</t>
  </si>
  <si>
    <t>ستشهد قبطى امس في منوف محافظة المنوفية علي يد فرد امن حسبما صرح احد المصادر الذى طلب عدم ذكر اسمه وقال فى اتصال هاتفى ان الاوضاع في القرية كانت متوترة بالاخص بعد حادث مذبحة نجع حمادي حيث فوجئنا بعد الحادث بحضور قوات امن مكثفة لمنزل الشهيد ملاك الذى تستخدم اسرته مضيفة المنزل كقاعة للصلاة يحضر إليها أقباط القرية البالغ عددهم اثنين وعشرين اسرة مسيحية لافتاً لكون القرية بدون كنيسة واضاف المصدر أن وجود قوات الامن كان ملفت للنظر حتى لمسلمى القرية وبقيت قوة امنية قوامها اربعة افراد امن منهم القاتل ويدعي امين وهو فرد امن لم يحدد اذا كان امين شرطة ام احد المخبرين وفي يوم الحادث مساء دخل القاتل المضيفة لاستخدام الحمام - مما يدلل علي وجود تودد وعلاقة بين افراد المنزل والقاتل - وعقب خروجه قام القاتل المدعو امين نادي باطلاق الرصاص علي الشهيد ملاك وقال له بالحرف (احنا جايين لكم عن ندهة) يقصد عن بلاغ أو شكوى وفوجئنا بسقوط الشهيد ملاك وسط بركة من الدماء فأسرعنا به علي (تروسيكيل )الي المستشفي ويكمل المصدر قائلاً الغريب في الامر ان القاتل المدعو امين توجه معهم الي المستشفي ولم نعرف سبب توجهه معهم وهو مطلق النار علي المجنى عليه ولما علم بموت ملاك اختفي نهائياً وقد صرح احد اقرباء الشهيد ملاك انه لاتوجد اي مشاكل مسبقة بين القاتل والمجنى عليه ولا يعرف احد الي الان السبب وراء اطلاق النار علي الشهيد ملاك إلا أن الجميع يتسائلون كيف يقتل فرد امن مواطن مكلف بحراسته ؟ *********************** كتب:عماد توماس -خاص الأقباط متحدون تم نشر هذا الخبر بتاريخ 10/2/2010م تلقى الأقباط متحدون" اتصالا هاتفيا يفيد مقتل المواطن القبطي ملاك سعد عزيز -25 عام-بعيار ناري على يد أمين شرطة في حوالي الساعة الثامنة مساء أمس الثلاثاء، بقرية تتا بمحافظة المنوفية. وقال المصدر أن قوات الأمن كانت قد حاصرت صباح يوم عيد الميلاد 7 يناير-اليوم التالي لحادث نجع حمادي- لمنزل مساحته نحو 35 متر مربع، يستخدمه أقباط القرية في الصلاة بقرية تتا بمركز منوف-محافظة المنوفية، واستمر الأمن في القرية حتى مساء الثلاثاء،ونحو الساعة الثامنة مساءً حدث اشتباك لفظي بين الشاب ملاك سعد وأمين الشرطة بدون سابق معرفة بينهما تطور إلى إطلاق النار عليه ووفاته. ويتوافد الآن على مستشفى منوف عدد من اهالى القتيل في انتظار تصريح دفن الجثة. الأمن يغلق مداخل قرية "تتا" بمنوف ويمنع وسائل الإعلام من الدخول حتى لا يتسرب خبر إستشهاد قبطى برصاص الأمن رصاص الحقد والكراهية والغدر كتب : عماد توماس -  خاص الأقباط متحدون  10/2/2010م حوّطت قوات الأمن مداخل قرية تتا بمركز منوف - محافظة المنوفية، ومنعت دخول وسائل الإعلام لتغطية مقتل المواطن القبطي ملاك سعد عزيز -25 عام- الذي قُتَل مساء أمس الثلاثاء بعيار ناري على يد حارس أمن. وقال الأستاذ إبراهيم وهبه –ابن عم القتيل- لــ "الأقباط متحدون" أنه فوجئ بسماع طلق ناري خرج على أثره فوجد القتيل غارقًا في دماءه. وأوضح إبراهيم أن القرية لا يوجد بها أي كنيسة، ونسبة المسيحيين بها نحو 20% من عدد سكان القرية، ومنذ حوالي 20 سنة اعتاد أقباط القرية على الصلاة في "المضيفة" وفوجئ أقباط القرية بقوات أمن وعربات أمن مركزي في اليوم التالي لحادث نجع حمادي، بغلق المضيفة ووضع حراسة عليها، على أثر شائعة من تحويل المضيفة إلى كنيسة. وأضاف إبراهيم: إن الحادث وقع أمام دكان ترزي يقع بجوار المضيفة. وعبّر عن خشيته أن يمر الحادث مثل الأحداث السابقة، في ظل ترديد نغمة أن الطلق الناري كان بطريق الخطأ. ودعا إبراهيم مركز حقوق الإنسان للتضامن مع أسرة القتيل. يذكر أنه وحتى الساعة الثانية عشرة ظهر اليوم الأربعاء 10 فبراير 2010، يتجمع عدد من أهالي القتيل أمام مستشفى منوف انتظار لانتهاء الطبيب الشرعي من تشريح الجثة. ومن المتوقع أن تتم صلاة الجنازة فور الانتهاء من عملية التشريح في كنيسة مار جرجس بمنوف "رجال" الشرطة المصرية ينظفون أسلحتهم في صدور الأقباط نقلا عن: رويترز - الأقباط متحدون - نشرة الأخبار القبطية - وكالات 4 أمشير 1726 للشهداء - 11 فبراير 2010 ميلادية قال شهود عيان ان مئات المسيحيين رددوا يوم الاربعاء هتافات مناوئة للحكومة في جنازة الشاب المسيحي، ملاك سعد رزق (25 عاماً) الذي قُتل بعيار ناري انطلق من سلاح أمين شرطة في قرية تتا بمحافظة المنوفية في دلتا النيل في مساء يوم الثلاثاء 10 فبراير . أمين الشرطة كان يقوم بحراسة موقع (مضيفة) اشتكى مسلمون من أن مسيحيين يتجمعون للصلاة فيه بدون أن يحصلوا على ترخيص ببناء كنيسة. وقال مسيحيون ان الشرطي أطلق النار على الشاب القبطي ملاك سعد رزق خلال مشادة بينهما لكن الشرطة تقول ان الشرطي كان ينظف سلاحه حين انطلقت منه رصاصة في صدر الشاب المسيحي نفذت إلى قلبه ومات على اثرها فوراً. وقال شاهد ان المسيحيين أصروا على تشييع الجنازة من مستشفى منوف العام سيرا على الاقدام بعد الصلاة عليه في كنيسة بمدينة منوف الى مقابر تبعد نحو خمسة كيلومترات عن المدينة. وقد قام بالصلاة على الجثمان، الأنبا بنيامين أسقف المنوفية وشارك عدد كبير من المواطنين المسيحيين والمسلمين في تشييع الجنازة.   وفي خلال تشييع الجنازة قام الأقباط بحمل لافتات كتبت عليها عبارات منها "الحكومة هي الارهاب" و"يا ملاك يا شهيد" و"لا لاضطهاد الاقباط في مصر" ورددوا هتافات مماثلة وكذلك هتافا يقول "قابلناهم بالمحبة قابلونا بالرصاص". "الشرطة ضد الشعب"، "الإنجيل والصليب هما الأول والأخير"، "ارفع أيدك ارفع أيدك.. المسيح هو سيدك". وتباينت مشاعر الغضب بين النساء، فبعضهن قاموا بـ"الصويت" والبعض الآخر قاموا بـ"الزغردة". وتابع أن المسيحيين طافوا بالجثة قرية غمرين التي توجد بها مقابر أسرة الشاب القتيل والتي تجاور قرية تتا. وقالت مصادر أمنية ان تحقيقا يجرى مع  حارس الأمن المتهم الذي يدعى "أمين" وهو من قرية "فيشا" بمحافظة المنوفية، وقد قام بتسليم نفسه بعد عدة ساعات من هروبه   هذا وقد حوّطت قوات الأمن مداخل قرية تتا بمركز منوف - محافظة المنوفية، ومنعت دخول وسائل الإعلام وقال أحد اقارب القتيل، أن القرية لا يوجد بها أي كنيسة، ونسبة المسيحيين بها نحو 20% من عدد سكان القرية، ومنذ حوالي 20 سنة اعتاد أقباط القرية على الصلاة في "المضيفة" وفوجئ أقباط القرية بقوات أمن وعربات أمن مركزي في اليوم التالي لحادث نجع حمادي، بغلق المضيفة ووضع حراسة عليها، على أثر شائعة من تحويل المضيفة إلى كنيسة. وأضاف إبراهيم: إن الحادث وقع أمام دكان ترزي يقع بجوار المضيفة. وعبّر عن خشيته أن يمر الحادث مثل الأحداث السابقة، في ظل ترديد نغمة أن الطلق الناري كان بطريق الخطأ. ودعا إبراهيم مراكز حقوق الإنسان للتضامن مع أسرة القتيل. ******** النيابة تعاين موقع مقتل قبطى تيتا بالمنوفية اليوم السابع الخميس، 11 فبراير 2010 النيابة تعاين موقع مقتل قبطى تيتا بالمنوفية أجرى مدير النيابة العامة لمركز شرطة منوف، معاينة بعد ظهر اليوم لموقع الحادث الذى وقع بقرية تيتا مركز منوف وراح ضحيته ملاك سعد عزيز عازر (24 سنة) نجار وحاصل على دبلوم صنايع على إثر إصابته بعيار نارى من السلاح الميرى للشرطى أمين إبراهيم أمين البغدادى والذى كان معنياً بملاحظة الحالة الأمنية بالقرية والتى أدت إلى نشوب مظاهرات أثناء تشييع الجنازة. وكانت النيابة العامة قد قررت حبس الشرطى السرى 4 أيام على ذمة التحقيق ويراعى له التجديد فى الميعاد وقيد حرز السلاح والذخيرة وتكليف العميد مأمور مركز شرطة منوف بموافاة النيابة باسم الشرطى المعين بخدمة المتهم وطلب قائد الدراجة النارية محمود النبوى أبو جمعة لجلسة تحقيق، حيث إنه شاهد الواقعة الجديدة وطلب تحريات المباحث حول الواقعة وظروفها ملابستها. وبسؤال والد المتوفى (57 سنة) نجار أمام النيابة العامة قرر أنه لم يشاهد شيئاً سوى إبلاغه بإصابة نجله ونقله للمستشفى وعندما توجه للمستشفى وجد نجله غارقاً فى دمائه ومتوفياً داخل المستشفى وقرر بن عم المتوفى يوسف وهبة عازر (30 سنة) ترزى بأن الشرطى المتهم دخل الحمام وعند خروجه من الحمام فوجئ بطلق نارى أصيب بها المتوفى فاحضر تروسيكل واصطحب المصاب إلى المستشفى. فيما قال سامح نسيم عازر (32 سنة) نجار بن عم المتوفى بأنه سمع صوت طلق نارى فى مدخل المنزل ووجد المتوفى ملقياً على الأرض ومصاب وبسؤال المتهم قرر أنه عند دخوله الحمام أعطى سلاحه الميرى للمتوفى لحين خروجه من الحمام وعند خروجه لاستلام السلاح من المتوفى وجده ملقياً على الأرض وبه عدة رصاصات. وتبين من التحقيقات أنه قام باللعب بالمسدس مما أدى إلى خروج طلقة منه إلى صدره وقد طلبت النيابة العامة ندب الطبيب الشرعى بشبين الكوم لتشريح جثة المتوفى ببيان ما بها من إصابات وسببها وتاريخ حدوثها وكيفية حدوثها والأداة المستخدمة لإحداثها وموقف الضارب من المضروب ويصرح بالدفن بعد ذلك. ********** تضارب بين محضر الشرطة والأهالى.. أهالى قرية تتا بالمنوفية يؤكدون مقتل القبطى بسبب مشاجرة اليوم السابع الأربعاء، 10 فبراير 2010 الأجهزة الأمنية تفرض حصارا على القرية المنوفية - زينب عبد الرحمن أكد أهالى قرية تتا مركز منوف بالمنوفية فى تصريحات لليوم السابع بأن حادث مقتل قبطى على يد شرطى مسلم أمس، الثلاثاء، جاء نتيجة مشاجرة بين المجنى عليه والشرطى، بسبب قيام الأخير (الشرطى المسلم) بمعاكسة بعض فتيات القرية، وعندما حاول الأول معاتبته نشبت بينهما مشاجرة قام خلالها الشرطى بإطلاق عدة أعيرة نارية استقرت أحداها فى قلب المجنى عليه الذى تم نقله إلى مستشفى منوف العام، إلا أنه فارق الحياة، مما أشغل غضب أهالى القرية الذين حاصروا المستشفى. من جانبها فرضت الأجهزة الأمنية حصارا مكثفا على القرية لمنع الدخول والخروج منها، حيث شهدت الجنازة حضور عدد كبير من الأقباط يتقدمهم (الأنبا بنيامين) أسقف عام المنوفية، وردد المشيعون للجنازة هتافات ضد الشرطة ومنها (الشرطة ضد الشعب وليست فى خدمة الشعب)، مطالبين بتوقيع أقصى العقوبة على الشرطى المسلم. بينما ذكر محضر الشرطة الرسمى والصادر من مديرية أمن المنوفية أن سبب مقتل المجنى عليه يرجع إلى تواجده بجوار الشرطى، أثناء تنظيفه سلاحه الميرى فخرجت عدة رصاصات على سبيل الخطأ استقرت إحداها بقلب القتيل، مما أدى إلى وفاته وأن القتل جاء على سبيل الخطأ وليس عمدا. من جهة أخرى يحاول محافظ المنوفية متابعة تطور الأوضاع أولا بأول وظل بمكتبه إلى الساعة الثانية صباحا، لمعرفة آخر الأخبار والاتصال بكبار القيادات الأمنية بالمحافظة.</t>
  </si>
  <si>
    <t>https://www.coptichistory.org/untitled_778.htm</t>
  </si>
  <si>
    <t>قرية الشيخ تلادة</t>
  </si>
  <si>
    <t>أحداث العنف الطائفي - المنيا - سمالوط - قرية الشيخ تلادة - ٢٠١٠/٠٣/١٢</t>
  </si>
  <si>
    <t>فتنة طافية في سمالوط</t>
  </si>
  <si>
    <t>أثناء قيادته لدراجة بخارية برفقة زوجته  بالطريق الفرعي الشيخ تلادة ـ شوشة استوقفه 4 أشخاص من أقارب شخص يدعي باسم وقاموا بضربه وأطلقوا نيران كثيفة في أنحاء متفرقة في جسده  وجسد زوجته نقلاا على أثرها للمستشفى في محاولة منهم للأخذ بالثأر</t>
  </si>
  <si>
    <t>شخص يدعي باسم تم قتله</t>
  </si>
  <si>
    <t>اقباط بقرية الشيخ تلادة</t>
  </si>
  <si>
    <t>أفرايم. ش» 32 سنة مصاباً برش خرطوش بالرقبة والظهر وزوجته «رشا. س» 30 سنة مصابة برش خرطوش في الذراع والجانب اليمني ويعملان في نفس المستشفى ويقيمان بقرية الشيخ تلادة</t>
  </si>
  <si>
    <t>«ماهر.أ» 31 سنة فلاح و «أحمد. ج» 26 سنة فلاح و«علي. ع» 35 سن فلاح و«خلف. ع» 23 سنة فلاح وجميعهم مقمون بعزبة على أحمد بمنتقطين</t>
  </si>
  <si>
    <t>4 متهمين بالاعتداء</t>
  </si>
  <si>
    <t>حبس علي ذمة التحقيق</t>
  </si>
  <si>
    <t>الاعتداء علي كلا من افريم وزوجته رشا</t>
  </si>
  <si>
    <t>تلقى مأمور مركز شرطة سمالوط بلاغاً من مستشفى الراعي الصالح بوصول كل من «أفرايم. ش» 32 سنة مصاباً برش خرطوش بالرقبة والظهر وزوجته «رشا. س» 30 سنة مصابة برش خرطوش في الذراع والجانب اليمني ويعملان في نفس المستشفى ويقيمان بقرية الشيخ تلادة. على الفور انتقلت أجهزة الامن الي المستشفى لسؤال المجني عليه الذي قرر أنه أثناء قيادته لدراجة بخارية برفقة زوجته  بالطريق الفرعي الشيخ تلادة ـ شوشة استوقفه 4 أشخاص من أقارب شخص يدعي «باسم» وقاموا بضربه وأطلقوا نيران كثيفة في أنحاء متفرقة في جسده  وجسد زوجته نقلاا على أثرها للمستشفى في محاولة منهم للأخذ بالثأر. ترجع أحداث الواقعة التي تحرر عنها المحضر رقم 1470 لسنة2010 إداري قسم شرطة مركز سمالوط الي أوائل شهر فبراير الماضي عندما وقعت مشاجرة بين كل من «باسم. أ» 18 سنة سائق توك توك ويقيم بعزبة أحمد علي السيد بقرية متقطين و «ظريف. خ» 28 سنة سائق توك توك ويقيم بعزبة الشيخ تلادة بقرية شوشة تبادلا فيه الاثنان التشابك بالايدي عندما رفض الاول توصيل زبون مرافق للثاني. وبعد فض المشاجرة وانصراف الاثنان شعر الأول بحالة أعياء وغثيان وسقط على الأرض مصاباً بجرح في الرأس وأثناء نقله للمستشفى لفظ أنفاسه الاخيرة. توصلت جهود المباحث بعد جمع المعلومات والتحريات الي أن مرتكبي الواقعة الأولى كل من «ماهر.أ» 31 سنة فلاح و «أحمد. ج» 26 سنة فلاح و«علي. ع» 35 سن فلاح و«خلف. ع» 23 سنة فلاح وجميعهم مقمون بعزبة على أحمد بمنتقطين وبسـؤالهم قرورا ارتكابهم الواقعة أخذا بثأر شقيق الأول. تولت نيابة مركز سمالوط التحقيق في الواقعة وأمرت بحبس المتهمين 4 أيام على ذمة التحقيق</t>
  </si>
  <si>
    <t>https://www.masreat.com/%d9%81%d8%aa%d9%86%d8%a9-%d8%b7%d8%a7%d8%a6%d9%81%d9%8a%d8%a9-%d9%81%d9%8a-%d8%b3%d9%85%d8%a7%d9%84%d9%88%d8%b7-%d8%a7%d9%84%d9%85%d9%86%d9%8a%d8%a7/</t>
  </si>
  <si>
    <t>قرية شوشة</t>
  </si>
  <si>
    <t>أحداث العنف الطائفي - المنيا - سمالوط - قرية شوشة - ٢٠١٠/٠٣/١٢</t>
  </si>
  <si>
    <t>خلافات ثأرية بين المسلمين و المسيحيين في سمالوط المنيا بسبب توصيلة توك توك</t>
  </si>
  <si>
    <t>مشاجرة بين كل من باسم. أ 18 سنة سائق توك توك ويقيم بعزبة أحمد علي السيد بقرية متقطين و ظريف. خ 28 سنة سائق توك توك ويقيم بعزبة الشيخ تلادة بقرية شوشة تبادلا فيه الاثنان التشابك بالايدي عندما رفض الاول توصيل زبون مرافق للثاني. وبعد فض المشاجرة وانصراف الاثنان شعر الأول بحالة أعياء وغثيان وسقط على الأرض مصاباً بجرح في الرأس وأثناء نقله للمستشفى لفظ أنفاسه الاخيرة</t>
  </si>
  <si>
    <t>قبطي بقرية سمالوط</t>
  </si>
  <si>
    <t>شاب سائق توكتوك</t>
  </si>
  <si>
    <t>باسم. أ» 18 سنة سائق توك توك ويقيم بعزبة أحمد علي السيد بقرية متقطين</t>
  </si>
  <si>
    <t>المحضر رقم 1470 لسنة2010 إداري قسم شرطة مركز سمالوط</t>
  </si>
  <si>
    <t>ترجع أحداث الواقعة التي تحرر عنها المحضر رقم 1470 لسنة2010 إداري قسم شرطة مركز سمالوط الي أوائل شهر فبراير الماضي عندما وقعت مشاجرة بين كل من «باسم. أ» 18 سنة سائق توك توك ويقيم بعزبة أحمد علي السيد بقرية متقطين و «ظريف. خ» 28 سنة سائق توك توك ويقيم بعزبة الشيخ تلادة بقرية شوشة تبادلا فيه الاثنان التشابك بالايدي عندما رفض الاول توصيل زبون مرافق للثاني. وبعد فض المشاجرة وانصراف الاثنان شعر الأول بحالة أعياء وغثيان وسقط على الأرض مصاباً بجرح في الرأس وأثناء نقله للمستشفى لفظ أنفاسه الاخيرة</t>
  </si>
  <si>
    <t>مرسي مطروح</t>
  </si>
  <si>
    <t>محافظات حدودية</t>
  </si>
  <si>
    <t>مركز مرسي مطروح</t>
  </si>
  <si>
    <t>منطقة الريفية</t>
  </si>
  <si>
    <t>أحداث العنف الطائفي - مرسي مطروح - مركز مرسي مطروح - منطقة الريفية - ٢٠١٠/٠٣/١٢</t>
  </si>
  <si>
    <t>وتجددت الاشتباكات الطائفية مرة أخرى الساعة التاسعة</t>
  </si>
  <si>
    <t>أسلحة</t>
  </si>
  <si>
    <t>كرولوس وسيم رفعت (13 سنة) ومجدى منير توفيق (38 سنة) وحنان مفرح إبراهيم (19 سنة) وماجدة سمير عوض (24 سنة) ومنير نقيب حنين (38 سنة) وصبحى جرجس داوود (33 سنة) وأمين لميس عاطف (20 سنة).</t>
  </si>
  <si>
    <t>نشبت مساء اليوم، الجمعة، مواجهات بين مجموعة من الأقباط والمسلمين من أهالي منطقة الريفية بمطروح، بسبب اعتراض أهالي المنطقة على إغلاق شارع وضمه إلى مبنى تابع إلى الكنيسة، أصيب خلال المشاجرات عدد من الجانبين وتم نقل 13 مصاباً إلى المستشفى لتلقى العلاج، بينما رفض المصابون المسلمون الذهاب للمستشفى للهروب من المساءلة. وتجددت الاشتباكات الطائفية مرة أخرى الساعة التاسعة وأصيب 15 قبطياً فى معركة بالأسلحة بين الطرفين، كما تم حرق منزلين وسيارتين، وذلك حسب تأكيدات القس متى زكريا راعى كنيسة السيدة العذراء بمطروح، والذى أضاف أن الأمن يحاول السيطرة على الموقف من خلال إطلاق القنابل المسيلة للدموع لتفرقة المتشابكين، وأوضح القس متى أن الأمر من المنتظر أن يشهد تطوراً إن لم تتم السيطرة على الأحداث. ومن المصابين الذين تم احتجازهم بالمستشفى كرولوس وسيم رفعت (13 سنة) ومجدى منير توفيق (38 سنة) وحنان مفرح إبراهيم (19 سنة) وماجدة سمير عوض (24 سنة) ومنير نقيب حنين (38 سنة) وصبحى جرجس داوود (33 سنة) وأمين لميس عاطف (20 سنة).</t>
  </si>
  <si>
    <t>https://www.youm7.com/story/2010/3/12/%D8%A7%D8%B4%D8%AA%D8%A8%D8%A7%D9%83%D8%A7%D8%AA-%D9%85%D8%B3%D9%84%D8%AD%D8%A9-%D8%A8%D9%8A%D9%86-%D8%A3%D9%82%D8%A8%D8%A7%D8%B7-%D9%88%D9%85%D8%B3%D9%84%D9%85%D9%8A%D9%86-%D8%A8%D9%85%D8%B7%D8%B1%D9%88%D8%AD/200262</t>
  </si>
  <si>
    <t>اعتراض على بناء سور</t>
  </si>
  <si>
    <t>اندلاع اضطرابات طائفية بين المسلمين والمسيحيين الأقباط شمال مصر</t>
  </si>
  <si>
    <t>خلاف حول بناء سور يقول المسلمون إنه بني بغرض الاستيلاء على قطعة أرض وضمها لكنيسة.</t>
  </si>
  <si>
    <t>مسلمون بالقرية</t>
  </si>
  <si>
    <t>عمال بناء اقباط</t>
  </si>
  <si>
    <t>من بينهم 2 من رجال الشرطة</t>
  </si>
  <si>
    <t>10 سيارات، وحرائق في 25 منزلاً،</t>
  </si>
  <si>
    <t>بين الاقباط والمسلمين برعاية جهات أمنية وحزبية بمرسى بمطروح</t>
  </si>
  <si>
    <t>3 جلسات صلح</t>
  </si>
  <si>
    <t>التفاوض</t>
  </si>
  <si>
    <t>وقال مراسل البي بي سي في القاهرة عمرو عبد الحميد إن ثلاثين شخصا على الأقل أصيبوا في الاشتباكات بمنطقة ريفية بمحافظة مرسى مطروح شمال غربي مصر. وقال مراسلنا إن سبب الاشتباكات يعود إلى خلاف حول بناء سور يقول المسلمون إنه بني بغرض الاستيلاء على قطعة أرض وضمها لكنيسة. كما أفاد المراسل بأن الاشتباكات تسببت في إصابة اثنين من رجال الشرطة التي تدخلت لفض الاشتباكات التي أدت أيضا إلى إشعال النيران في تسعة منازل. يشار إلى أن هذه هي المرة الأولى التي تقع مثل هذه الاشتباكات الطائفية في محافظة مرسى مطروح الساحلية التي يقدر عدد سكانها بـ380 ألف نسمة ويبلغ عدد المسيحيين فيها نحو 7 آلاف مسيحي. وتقع أغلب حوادث الاحتقان الطائفي في صعيد مصر ففي يناير/ كانون الثاني الماضي قتل ستة أقباط وشرطي واحد في نجع حمادي بصعيد مصر بعد أن فتح مسلحون النار على تجمعات للمسيحيين لدى خروجهم من كنيستين كما أصيب تسعة مسيحيين آخرين في الحادث. يذكر أن الأقباط هم أكبر طائفة مسيحية في الشرق الاوسط، وتشير بعض التقديرات إلى أنهم يمثلون قرابة عشرة في المئة من سكان مصر، البالغ عددهم نحو 80 مليون نسمة أغلبهم مسلمون.</t>
  </si>
  <si>
    <t>https://www.youm7.com/story/2010/3/13/%D8%A8%D8%A7%D9%84%D8%B5%D9%88%D8%B1-%D8%A7%D9%84%D9%81%D8%AA%D9%86%D8%A9-%D8%A7%D9%84%D8%B7%D8%A7%D8%A6%D9%81%D9%8A%D8%A9-%D8%AA%D8%B6%D8%B1%D8%A8-%D9%85%D8%B7%D8%B1%D9%88%D8%AD/200369</t>
  </si>
  <si>
    <t>https://www.bbc.com/arabic/middleeast/2010/03/100312_mkr_egypt_marsa_tc2</t>
  </si>
  <si>
    <t>https://www.dw.com/ar/%D8%A7%D9%84%D9%87%D8%AF%D9%88%D8%A1-%D9%8A%D8%B3%D9%88%D8%AF-%D9%85%D8%B1%D8%B3%D9%89-%D9%85%D8%B7%D8%B1%D9%88%D8%AD-%D9%81%D9%8A-%D9%85%D8%B5%D8%B1-%D8%A8%D8%B9%D8%AF-%D8%A7%D8%B4%D8%AA%D8%A8%D8%A7%D9%83%D8%A7%D8%AA-%D8%B7%D8%A7%D8%A6%D9%81%D9%8A%D8%A9/a-5350874</t>
  </si>
  <si>
    <t>فرشوط</t>
  </si>
  <si>
    <t>أحداث العنف الطائفي - قنا - فرشوط - قرية فرشوط - ٢٠١٠/٠٣/١٨</t>
  </si>
  <si>
    <t>احداث طائفية بقرية فرشوط</t>
  </si>
  <si>
    <t>تجمهر أكثر من 400 مسلم أمام قسم فرشوط بعد ضبط فتاة مسلمة مع شابين قبطيين فى شقة بمدينة قنا.. هذه الأحداث استمرت لمدة 72 ساعة لم تهدأ إلا بعد أن تدخلت كل الجهات لتقضى على التوتر الطائفى.</t>
  </si>
  <si>
    <t>تجمهر أكثر من 400 مسلم أمام قسم فرشوط، بعد ضبط فتاة مسلمة مع شابين قبطيين فى شقة بمدينة قنا.. هذه الأحداث استمرت لمدة 72 ساعة، لم تهدأ إلا بعد أن تدخلت كل الجهات لتقضى على التوتر الطائفى.</t>
  </si>
  <si>
    <t>https://www.youm7.com/story/2010/3/19/72-%D8%B3%D8%A7%D8%B9%D8%A9-%D9%85%D9%86-%D8%A7%D9%84%D8%AA%D9%88%D8%AA%D8%B1-%D8%A7%D9%84%D8%B7%D8%A7%D8%A6%D9%81%D9%89-%D9%85%D9%86-%D9%85%D8%B7%D8%B1%D9%88%D8%AD-%D8%A5%D9%84%D9%89-%D9%81%D8%B1%D8%B4%D9%88%D8%B7/202396</t>
  </si>
  <si>
    <t>شمال سيناء</t>
  </si>
  <si>
    <t>العريش أول</t>
  </si>
  <si>
    <t>منطقة عاطف السادات</t>
  </si>
  <si>
    <t>أحداث العنف الطائفي - شمال سيناء - العريش أول - منطقة عاطف السادات - ٢٠١٠/٠٣/٣٠</t>
  </si>
  <si>
    <t>فتنة طائفية بشمال سيناء</t>
  </si>
  <si>
    <t>المشاجرة نشبت بين العائلتين بسبب خلافات الجيرة</t>
  </si>
  <si>
    <t>أحمد.ف.م" (21 سنة) مسلم، و"رامى.م.ق" (28 سنة)</t>
  </si>
  <si>
    <t>تواصل أجهزة الأمن بشمال سيناء بقيادة اللواء محمد نجيب مدير الأمن جهودها لاحتواء مشاجرة بين عائلتين مسلمين وأقباط بمنطقة عاطف السادات بالعريش. وقال مصدر أمنى، إن المشاجرة نشبت بين العائلتين بسبب خلافات الجيرة، وأصيب كل من "أحمد.ف.م" (21 سنة) مسلم، و"رامى.م.ق" (28 سنة) بجروح، وتم نقلهما إلى مستشفى العريش العام لتلقى العلاج، مضيفاً أن قسم أول العريش قام بالسيطرة على الموقف وقام بالقبض على أطراف المشاجرة من العائلتين للتحقيق فى الواقعة. وكان اللواء مراد محمد موافى محافظ شمال سيناء زار اليوم، الخميس، الأنبا قزمان راعى كنيسة شمال سيناء، برفقة القيادات الشعبية والتنفيذية لتهنئة الإخوة المسيحيين بعيد القيامة المجيد.</t>
  </si>
  <si>
    <t>https://www.youm7.com/story/2010/4/1/%D8%AC%D9%87%D9%88%D8%AF-%D8%A3%D9%85%D9%86%D9%8A%D8%A9-%D9%84%D9%84%D8%B3%D9%8A%D8%B7%D8%B1%D8%A9-%D8%B9%D9%84%D9%89-%D9%81%D8%AA%D9%86%D8%A9-%D8%B7%D8%A7%D8%A6%D9%81%D9%8A%D8%A9-%D8%A8%D8%B4%D9%85%D8%A7%D9%84-%D8%B3%D9%8A%D9%86%D8%A7%D8%A1/208892</t>
  </si>
  <si>
    <t>أبو تيج</t>
  </si>
  <si>
    <t>قرية المسعوي</t>
  </si>
  <si>
    <t>بناء كنيسة</t>
  </si>
  <si>
    <t>أحداث العنف الطائفي - أسيوط - أبو تيج - قرية المسعوي - ٢٠١٠/٠٥/٠٦</t>
  </si>
  <si>
    <t>مشاحنات بين أقباط ومسلمى قرية المسعودى بأسيوط بسبب ارتفاع منارة الكنيسة عن مئذنة المسجد</t>
  </si>
  <si>
    <t>تعمد الأقباط دق جرس كنيسة الملاك غبريال التى يرعى قداستها القس يوحنا بطرس أثناء عملية الترميم تزامنا مع كل أذان بمسجد الرحمن بالقرية المجاور لها مما أثار حفيظة مسلمى القرية علاوة على أن الأقباط تعمدوا أيضاً زيادة ارتفاع منارة الكنيسة لتعلو هلال المسجد وأدى ذلك إلى مشادات كلامية وخلافات بين شباب المسلمين والأقباط بالقرية.</t>
  </si>
  <si>
    <t>حالة من الاحتقان الطائفى تسيطر على أهالى قرية المسعودى التابعة لمركز أبوتيج بأسيوط، مما ينذر بأحداث فتنة طائفية قريبة جداً بين المسلمين والأقباط، بسبب تعمد الأقباط دق جرس كنيسة الملاك غبريال التى يرعى قداستها القس يوحنا بطرس أثناء عملية الترميم تزامنا مع كل أذان بمسجد الرحمن بالقرية المجاور لها، مما أثار حفيظة مسلمى القرية، علاوة على أن الأقباط تعمدوا أيضاً زيادة ارتفاع منارة الكنيسة لتعلو هلال المسجد، وأدى ذلك إلى مشادات كلامية وخلافات بين شباب المسلمين والأقباط بالقرية. ومن جانبها قامت أجهزة امن الدولة والأمن العام بأسيوط بفرض خدمات أمنية حول القرية ومنع الأقباط من استكمال ارتفاع منارة الكنيسة حتى يتم إعداد تقرير من الإدارة الهندسية بالوحدة المحلية لمركز ومدينة أبوتيج. وتحولت القرية إلى ثكنة عسكرية بعد ما كثفت قوات الأمن من تواجدها، وتم فرض كردون أمنى حول المنطقة تحسباً لتجدد الاشتباكات، حيث استغل الأقباط الفرصة وقام المسؤولون عن الكنيسة بالمخالفة لقرار المحافظ ببناء منارة للكنيسة لتزيد فى الارتفاع على مئذنة المسجد المجاور لها، مما جعل مسلمى القرية فى استعداد تام للانتقام منهم فى أى وقت. فيما اتهم أحد الأقباط - رفض ذكر اسمه - المسلمين بالقرية بمحاولة دخول الكنيسة والتهجم عليهم أثناء القيام بأعمال الترميمات بالكنيسة بناء على قرار المحافظ. وكان الأقباط قد حصلوا مؤخراً على موافقة اللواء نبيل العزبى محافظ أسيوط على إحلال وترميم مبنى كنيسة الملاك غبريال التى يرعى قداستها القس يوحنا بطرس بقرية المسعودى التابعة لمركز أبوتيج التى تقع مجاورة لمسجد الرحمن بالقرية، وبالمخالفة لقرار المحافظ قام المسؤولون عن الكنيسة ببناء منارة للكنيسة تزيد فى الارتفاع على مئذنة المسجد، مما جعل أقباط القرية الذين لا يمثلون أكثر من 20% من سكانها، على أعتاب صدام متوقع بعد المشادات الكلامية التى يتبادلها الطرفان بصورة متكررة.</t>
  </si>
  <si>
    <t>https://www.youm7.com/story/2010/5/7/%D9%85%D8%B4%D8%A7%D8%AD%D9%86%D8%A7%D8%AA-%D8%A8%D9%8A%D9%86-%D8%A3%D9%82%D8%A8%D8%A7%D8%B7-%D9%88%D9%85%D8%B3%D9%84%D9%85%D9%89-%D9%82%D8%B1%D9%8A%D8%A9-%C2%AB%D8%A7%D9%84%D9%85%D8%B3%D8%B9%D9%88%D8%AF%D9%89%C2%BB-%D8%A8%D8%A3%D8%B3%D9%8A%D9%88%D8%B7-%D8%A8%D8%B3%D8%A8%D8%A8-%D8%A7%D8%B1%D8%AA%D9%81%D8%A7%D8%B9-%D9%85%D9%86%D8%A7%D8%B1%D8%A9/223733</t>
  </si>
  <si>
    <t>أحداث العنف الطائفي - سوهاج - جرجا - قرية بندار الشرقية - ٢٠١٠/٠٥/١٠</t>
  </si>
  <si>
    <t>أطفال صغار وهم أولاد رأفت ونس المتوفي منذ شهور يلعبون أمام منزلهم ففوجئوا بالأولاد المسلمين بالقرية من عائلة القرورة بضربهم دون سبب الأمر الذي دعا وائل وصفي عياد بالدفاع عنهم وفض الاشتباك الأمر الذي لم يعجب المسلمين في القرية فكيف يتم التحجيز عن الأطفال الذين تم ضربهم ... ومر اليوم وجاء اليوم الذي بعده حيث كان وائل وصفي يجلس في محل بقالته فجاء شاب مسلم يدعى  نصر الدين ثابت صابر من تلك العائلة والذي اعتاد المشاكل مع مسيحي البلد ليحتك به ليجر شكله فوقف أمامه في محل البقالة وقال له  أنت بتبص لي ليه فرد عليه قائلاً بتأمل في جمالك فقام بالخناق معه لأنه لم يعجبه أنه دافع عن الأطفال ...وبدأت المشكلة الحقيقية.. حيث بدأ الخناق بين الطرفين وعندما قام الأهالي بفض الاشتباك لم يعجب هذا الأمر عائلة أولاد حمد والقروره العائلتان المسلمتان الذين اعتادوا على عمل مشاكل شهرية مع مسيحي القرية ...</t>
  </si>
  <si>
    <t>العصا والشوم</t>
  </si>
  <si>
    <t>المكان : محافظة سوهاج – مدينة جرجا- قرية بندار الشرقية .. الزمان : أول أمس، الحدث: في مسلسل يتكرر منذ سنوات ولم يضع الأمن له أي حد؛ لا يمر شهر إلا بحدوث مشكلة بين المسلمين والمسيحيين في القرية برضاء أمني .. وهذه المرة كان أطفال صغار وهم أولاد "رأفت ونس" المتوفي منذ شهور يلعبون أمام منزلهم ففوجئوا بالأولاد المسلمين بالقرية من عائلة القرورة بضربهم دون سبب، الأمر الذي دعا "وائل وصفي عياد" بالدفاع عنهم وفض الاشتباك الأمر الذي لم يعجب المسلمين في القرية فكيف يتم التحجيز عن الأطفال الذين تم ضربهم ... ومر اليوم وجاء اليوم الذي بعده حيث كان وائل وصفي يجلس في محل بقالته فجاء شاب مسلم يدعى " نصر الدين ثابت صابر" من تلك العائلة والذي اعتاد المشاكل مع مسيحي البلد ليحتك به ليجر شكله فوقف أمامه في محل البقالة وقال له " أنت بتبص لي ليه" فرد عليه قائلاً: "بتأمل في جمالك"، فقام بالخناق معه لأنه لم يعجبه أنه دافع عن الأطفال ...وبدأت المشكلة الحقيقية.. حيث بدأ الخناق بين الطرفين وعندما قام الأهالي بفض الاشتباك لم يعجب هذا الأمر عائلة أولاد حمد والقروره العائلتان المسلمتان الذين اعتادوا على عمل مشاكل شهرية مع مسيحي القرية ... وفي هذا السياق أضاف الأستاذ "منير فارس بقطر" شاهد عيان على الواقعة: إنه بعد أن تم فض الاشتباك قام العائلتان المسلمتان بجمع العصي والشوم لضرب المسيحيين الذين قاموا بفض الاشتباك الأمر الذي أدى بالمسيحيين للدفاع عن أنفسهم فقاموا بجمع العصي والشوم وبدأت المشادات والمشاكل ... وبعدها سمع القمص "باسليوس عازر" والقس "بساده مشرقي" كهنة كنيسة الأنبا شنوده رئيس المتوحدين الموجودة بالقرية فقاما على الفور بالاتصال بالأمن لاحتواء الأمر... وأضاف "وائل رشدي" شاهد عيان: إن المشكلة بدأت عندما تجمع أولاد حمد مع القروره حتى لا يستطيع المسيحيين الوقوف مع وائل وصفي أثناء المشكلة، فقاموا الشباب المسيحيين وهم "هاني رشدي" و"جرجس جندي" و"روبين نادي" و"كيرلس زكريا" و"مينا" بالوقوف بجانبه ... وتجمهرت العائلات المسلمة بفروع وعصي في القرية في شارع الكنيسة وشارع عبد المنعم رياض وتجمهرت عائلة (الميره) المسيحية بفروعها للوقوف ضدهم وبدأ الخناقات حتى وصل الأمن الذي استدعاه كهنة الكنيسة... وقام بالقبض على كلاً من " نصر الدين ثابت صابر" و"علي كامل أبو زيد" و" بكري محمد بكري" وهم المحرضون الرئيسيون للمشاكل التي تحدث، وأيضًا تم القبض على "وائل وصفي" وقد تم الإفراج عن وائل وظل نصر الدين لأنها ليس هي الواقعة الأولى التي يشتبك بها مع مسيحيين، فهو معتاد على مثل تلك الأفعال الإجرامية ... وفي سياق متصل يؤكد هاني رشدي (زوج خالة الأطفال الذين تم الاعتداء عليهم): إن عائلة القرورة دائمة المشاكل مع أولاده وأولاد أخت زوجته وأنه دائم القلق عليهم في ظل غيابه عن المنزل بسبب عمله، وأنه يعتبر المسئول عن أطفال رأفت ونس بعد وفاته ... ويتساءل هل سيتم وضع حد لهذه المشاكل المستمرة التي لا يمر شهر إلا وتتكرر ...وجدير بالذكر إن عائلة أولاد حمد قامت العام الماضي بالاعتداء على كنيسة الأنبا شنوده رئيس المتوحدين أثناء عقد زفاف أحد الأشخاص، ومنذ عدة سنوات قاموا بعمل محاضر كيدية ضد الكنيسة أثناء عمل ترميمات وإصلاحات فيها حتى لا يتم عمل باقي الترميمات؛ ولكن استطاع القمص باسليوس تلافي المشاكل ورأب الصدع مع الأمن واستكمال تراخيص الترميمات والبناء وتم استكمال الترميمات ... وقام "علي كامل" ووالده منذ سنوات بعمل محاضر كيدية ضد القمص "بسادة" أثناء بناء منزله حتى لا يتم بناءه وروجوا شائعات بأنه سيبني كنيسة.. هذا ومسلسل المشاكل لازال قائم إلى الآن ... نقلا من الأقباط متحدون ***************************************** اعتداء بـ"الشوم والسنج" على أقباط بقرية "بندار" الشرقية بسوهاج شهدت أمس الاثنين قرية"بندار" الشرقية الواقعة بمدينة جرجا محافظة سوهاج واقعة اعتداء دموية بـ"الشوم والسنج" من قبل مسلمين متشددين ضد أثنين من [عزيزي الزائر يتوجب عليك التسجيل لمشاهدة الرابط او التحميل للتسجيل اضغط هنا ]الأقباط يدعون" فهيم فارس ونادي عبود"،وقد كانا المعتدى عليهم ذاهبين معًا السابعة مساءًا لري أرضهم الزراعية،فما كان من المعتدين إلا أن طالبوهم بدفع "إتاوه" لهم حتى يستكملوا الري لأرضهم،وعندما رفضوا الدفع أستدعى المعتدين خمس أفراد آخرين من أصدقائهم وبدئوا في الاعتداء عليهم-فهيم فارس ونادى عبود- حتى غرقوا في دمائهم. [عزيزي الزائر يتوجب عليك التسجيل لمشاهدة الرابط او التحميل للتسجيل اضغط هنا ]وفي اتصال هاتفي للأقباط متحدون مع أحد أهالي القرية-رفض نشر أسمه حتى لا يتعرض لاعتداء- أكد أن أهالي القرية من المسلمين فور علمهم بأن هناك عراك بين مسيحيين ومجموعة مسلمين متشددين ومنحرفي السلوك يريدوا فرض "إتاوات" تجمعا لمناصرة الفريق المسلم المتشدد. هذا وقد قضي أمس كلا من فارس فهيم ونادي عبود ليلتهم بالمستشفي للعلاج وإصدار تقارير طبية تؤكد واقعة الاعتداء عليهم، لاستخدامها في استكمال الإجراءات القانونية التي ستتبع محضر الشرطة الذي تم تحريره من قبلهم ضد المعتدين عليهم. [عزيزي الزائر يتوجب عليك التسجيل لمشاهدة الرابط او التحميل للتسجيل اضغط هنا ]الجدير بالذكر أن أحد المعتدين على أقباط قرية " بندار" ويدعى جمعة حسن طه هو دائم الاعتداء على مسيحيين القرية، وسبق تحرير محاضر ضده إضافة إلى التحرش بالفتيات المسيحيات،وهو شاب منفلت أخلاقيًا هارب من الخدمة العسكرية ومسجل خطر أمنيًا لكن انتماءه لعائلة كبيرة بالقرية هى " أولاد حمد" ما يحميه من المسائلة القانونية كما أكد لنا كثيرين</t>
  </si>
  <si>
    <t>أحداث العنف الطائفي - أسيوط - أبو تيج - قرية المسعوي - ٢٠١٠/٠٥/١٢</t>
  </si>
  <si>
    <t>احداث قرية المسعودي ابو تيج</t>
  </si>
  <si>
    <t>عندما بدأ الاقباط في شراء مستلزمات بناء المنارة وعندما نما الى علم المسلمين الخبر اندفع عدد منهم نحو الكنيسة وحدفوها بالطوب والحجارة مرددين الهتافات الطائفية فيما اختبأ الأقباط في منازلهم</t>
  </si>
  <si>
    <t>فتنة طائفية جديدة احتوتها أروقة جهاز أمن الدولة في قرية المسعودي التابعة لمركز ابو تيج محافظة اسيوط بعد تجمهر عدد من المسلمين أمام كنيسة الملاك غبريال بالقرية وحدفوها بالحجارة احتجاجاً على محاولة انشاء منارة للكنيسة المنشأة حديثاً على انقاض أخرى مؤخراً.. البداية كانت عندما بدأ الاقباط في شراء مستلزمات بناء المنارة وعندما نما الى علم المسلمين الخبر اندفع عدد منهم نحو الكنيسة وحدفوها بالطوب والحجارة مرددين الهتافات الطائفية فيما اختبأ الأقباط في منازلهم.. هذا ما صرح به عادل محمد يوسف عمدة القرية الى جريدة «صوت الأمة» وأضاف أن وفداً من العقلاء بينهم ابنه «مؤمن» توجهوا الى القمص يوحنا ساركس راعي الكنيسة وطالبوه بالتراجع عن قرار انشاء المنارة وبعد أن انصرفوا اتصل القس بجهاز مباحث أمن الدولة الذي استدعي عددا من المحرضين ومن بينهم نجل العمدة «مؤمن» واستجوبتهم قبل أن تطلق سراحهم.. وقال العمدة عادل إن بعض الشخصيات حرضت الأهالي على الثورة ضد الكنيسة والأقباط قائلين لهم «الحقوا.. النصاري هيبنوا مئذنة» فاندفعوا مرددين «هنروح نهد الكنيسة ونموت النصاري».. عمدة المسعودي حدد المحرضين وهم كل من: عبدالله إسماعيل ومحمد إبراهيم عبدالله وعماد زكي حسين وحسين سانوسي وإبراهيم عبدالله.. وتابع: عندما سمعت بالأزمة توجهت الى الكنيسة لصرف المتظاهرين ونجحت في ذلك وانتهي الأمر مرجعاً السبب الى جهل القلة بعمق العلاقة بين المسلمين والمسيحيين في القرية.. وبينما ذكر مصدر قبطي في قرية المسعودي رفض ذكر اسمه استمرار التحرشات والمناوشات بين المسلمين والمسيحيين أكد خالد صلاح معاون مركز أبوتيج استقرار الأوضاع في البلدة خاصة في ظل عدم القبض على أي من المتجمهرين وحل الموضوع بشكل ودي حيث لم يسفر الاحتكاك عن أية اصابات أو خسائر من أي نوع.</t>
  </si>
  <si>
    <t>https://www.masreat.com/%D8%A7%D8%AD%D8%AF%D8%A7%D8%AB-%D8%A7%D9%84%D9%85%D8%B3%D8%B9%D9%88%D8%AF%D9%8A-%D8%A7%D8%A8%D9%88-%D8%AA%D9%8A%D8%AC-%D8%A7%D8%B3%D9%8A%D9%88%D8%B7/</t>
  </si>
  <si>
    <t>قرية صليبة</t>
  </si>
  <si>
    <t>أحداث العنف الطائفي - المنيا - سمالوط - قرية صليبة - ٢٠١٠/٠٦/٠٤</t>
  </si>
  <si>
    <t>اختطاف فتاة قبطية بسمالوط</t>
  </si>
  <si>
    <t>اُختفت فتاة قبطية تدعى دميانة لطفي هرمينا فلتس ـــ21 عامًاــ وهي من مدينة المنيب بالجيزة وذلك بتحريض شاب مُسلم ضدها يُدعى م. ك. إ. وفي تصريح خاص لصحيفة الأقباط مُتحدون قال شقيق الفتاة؛ ويدعى أبانوب أن شقيقته أختطفت- على حد وصفه- على يد الشاب المذكور يوم 4 يونيو الجاري وهي عائدة للمنزل ليلا  حيث قابلتها زميلتها في العمل وتدعى يُمنى وكانت مستقلة سيارة وعندما وقفت لتصافحهم فإذا بشابين يقوموا بدفعها داخل السيارة ووضع شارة سوداء على عينيها حتى لا ترى وعندما أسرع بعض معارفنا وأقاربنا لإنقاذ شقيقتي من أيديهم كانت السيارة قد اختفت فأسرعوا بإبلاغنا بما حدث.</t>
  </si>
  <si>
    <t>فتاة قبطية تدعى "دميانة لطفي هرمينا فلتس" ـــ21 عامًا</t>
  </si>
  <si>
    <t>المحضر الذى تم تحريره برقم 9829 إدارى سمالوط لسنة 2010</t>
  </si>
  <si>
    <t>ـ المتهم باختطاف شقيقتي سلمها لشيخ في سمالوط يقولون إنه متخصص في أسلمة الفتيات القبطيات ويُدعى "م.م. فاضل" ــ أختي اتصلت بنا بعد اختفائها بالتليفون، وقالت لنا: "إلحقوني"، وبعدها الخط اتقطع!! ــ أختي الآن مع الشيخ في قرية "صليبة" بالقرية "4" بالجبل الشرقي بسمالوط والأمن عارف مكان الشيخ ومكان أختي. ** مصدر مُطلع بقرية سمالوط: ــ هذا الشيخ متخصص بالفعل في عمليات أسلمة الفتيات المسيحيات، وله عمارات في سمالوط، والأمن يسانده ومتواطئ معه ــ لقد قام بخطف فتاتين مسيحيتين مؤخرًا، ولكن فتاة استطاعت أن تهرب منه ورجعت لمنزلها ** "ممدوح نخلة": - إن لم تعد الفتاة فيكون الأمن بسمالوط مشاركًا في هذه الجريمة وليس متواطئًا فيها فقط، فمركز شرطة سمالوط يعرف مكان الفتاة؛ بدليل أنه قبض على الشاب، وعليه العمل على إرجاعها لأهلها كتب: جرجس بشرى - خاص الأقباط متحدون اُختفت فتاة قبطية تدعى "دميانة لطفي هرمينا فلتس" ـــ21 عامًاــ وهي من مدينة "المنيب" بالجيزة، وذلك بتحريض شاب مُسلم ضدها يُدعى "م. ك. إ". وفي تصريح خاص لصحيفة "الأقباط مُتحدون"، قال شقيق الفتاة؛ ويدعى "أبانوب"، أن شقيقته أختطفت- على حد وصفه- على يد الشاب المذكور يوم 4 يونيو الجاري، وهي عائدة للمنزل ليلا ، حيث قابلتها زميلتها في العمل وتدعى "يُمنى"، وكانت مستقلة سيارة، وعندما وقفت لتصافحهم فإذا بشابين يقوموا بدفعها داخل السيارة ووضع شارة سوداء على عينيها حتى لا ترى/ وعندما أسرع بعض معارفنا وأقاربنا لإنقاذ شقيقتي من أيديهم، كانت السيارة قد اختفت، فأسرعوا بإبلاغنا بما حدث. وقال شقيق الفتاة أن شقيقته قبل الحادث بيومين كانت حضرت عرس زميلتها في العمل -"يمنى"-، وفي العرس حاول قريب "يمنى" المدعو "م.ك. أ" معاكستها. وأضاف شقيق الفتاة: لقد عرفنا أن مَنْ قام باختطاف أختي هو ذلك الشاب "م. ك. أ"، ولكن تأكدنا بعد ذلك أن هذا الشاب من مركز "سمالوط" بالمنيا، وكان دوره فقط أن يُسلم أختي لشيخ مسجد متخصص في عمليات أسلمة الفتيات القبطيات بسمالوط، ويدعى "م. م. فاضل"، وهذا الشيخ من قرية منطقة تدعى "صليبة" بالقرية "4" بالجبل الشرقي بسمالوط. وقال "أبانوب" -شقيق الفتاة- إن هذا الشيخ مشهور جدًا بأسلمة الفتيات المسيحيات، وعنده جمعية إسلامية متخصصة في هذا المجال. وأكد "أبانوب" أن أخته إلى الآن لم يتم أسلمتها، وقال: حدثتني أختي هاتفيًا بعد الحادث وكانت متضايقة، وبتقول "إلحقوني"، وبعدين السكة اتقطعت، ولم نسمع صوتها للآن، وقد جئنا إلى سمالوط منذ حوالي 6 أيام، وذهبنا لمركز شرطة سمالوط؛ فقُبض على الشاب، إلا أن المركز لم يستطع حتى الآن الاقتراب من الشيخ؛ لأنهم يقولون أنه "مسنود"، وفيه مستشار بيسانده من القاهرة، والأمن مع علمه التام بمكان الشيخ جيدًا، ومعرفته بمكان أختي، إلا أنه لم يعيدها لنا حتى الآن، ولم يقبض على الشيخ. وفي ذات السياق أكد مصدر مُطلع من مركز سمالوط أن الشيخ المذكور متخصص في أسلمة الفتيات القبطيات، ولديه عمارات في سمالوط والقاهرة مخصصة لإقامة هذه الفتيات، وأنه قام باختطاف فتاة قبطية مؤخرًا واستطاعت أن تهرب منه ورجعت لأهلها الآن. وأكد المصدر أن الأمن بسمالوط يدعم هذا الشيخ بدليل أنه يعرف مكانه، ويعرف مكان الفتاة، ولكنه لم يُقبض عليه ولم يعيد الفتاة إلى أهلها. يُذكر أن مركز الكلمة لحقوق الإنسان كان قد تلقى شكوى مؤخرًا حول هذه الواقعة تحديدًا، وعلى خلفية التطورات التي حدثت للفتاة مؤخرًا قال "ممدوح نخلة" رئيس مركز الكلمة لحقوق الإنسان: إن المركز يستنكر حوادث اختطاف الفتيات القبطيات. وقال "نخلة" لــ "الأقباط متحدون": يجب على مركز شرطة "سمالوط" الإفصاح عن مكان الفتاة؛ لأنه يعرف مكانها، بدليل أنه قبض على الشاب المذكور، وإلا يكون مشاركًا مع مختطفيها في هذه الجريمة.</t>
  </si>
  <si>
    <t>https://www.coptichistory.org/untitled_2610.htm</t>
  </si>
  <si>
    <t>http://nacopticas1.blogspot.com/2010/06/blog-post_24.html</t>
  </si>
  <si>
    <t>الوايلي</t>
  </si>
  <si>
    <t>كاتدرائية العباسية</t>
  </si>
  <si>
    <t>تجمهر</t>
  </si>
  <si>
    <t>أحداث العنف الطائفي - القاهرة - الوايلي - كاتدرائية العباسية - ٢٠١٠/٠٧/٢٧</t>
  </si>
  <si>
    <t>تجمهر الاقباط لاختفاء زوجة احد القساوسة</t>
  </si>
  <si>
    <t>اختفاء زوجة احد القساوسة فتجمهر الاقباط اما الكاتدرائية لسرعة التداخل</t>
  </si>
  <si>
    <t>زوجة احد القساوسة</t>
  </si>
  <si>
    <t>بدأت الحكاية الجديدة.. مثلما بدأت كل الحكايات الأخرى القديمة والمماثلة, بخبر صغير سرعان ما يتناقله الجميع.. زوجة شابة تختفى من بيتها, ولأن الزوجة قبطية فلابد أن الذى اختطفها مسلمون أرادوا إشهار إسلامها, ولأنها ليست مجرد امرأة قبطية وإنما زوجة لأحد القساوسة، فلابد من التعبير القبطى الجماعى عن الغضب والجرح والمهانة.. وتقوم عشرة أوتوبيسات بنقل مئات الأقباط من الصعيد إلى كاتدرائية العباسية بالقاهرة للتظاهر والمطالبة بتدخل الرئيس مبارك واللواء حبيب العادلى وزير الداخلية، وتتسابق الصحف والبرامج التليفزيونية ليس من أجل كشف حقيقة ما جرى وإنما لمحاولة السبق الإعلامى بتصوير ونقل تفاصيل هذا الغضب العارم والمفاجئ، وبسرعة ينشط الزملاء كتابة وتصويرا وكلاما، ثم تنتقل الصورة إلى شاشات الكمبيوتر والفيس بوك ويبدأ الباحثون عن أدوار وبطولة فى التشنج والصراخ والتساؤل: إلى متى السكوت عن اضطهاد الأقباط فى مصر وامتهانهم وخطف نسائهم وإجبار بعضهم على اعتناق الإسلام، وهكذا يتحول الخبر إلى قضية، وتصبح القضية مجرد صخب وسبق إعلامى، ثم يسفر الصخب عن كومة هائلة من الصرخات والرسائل المتبادلة عبر شبكة الإنترنت، وبسرعة يأتى خبراء وفلاسفة الفتنة الطائفية من المسلمين والأقباط للابتسام أمام الكاميرات ومع الابتسام تحليل وكلام، ووسط ذلك كله يستمتع المنتفعون أو المهمشون والباحثون عن أدوار وبطولات أو الذين لا بطولات ولا دور لهم إلا ركوب مثل هذه الموجات وسط البحر الواسع.. ولأننى لست على استعداد للمشاركة فى مثل هذا السيرك المعتاد، ولست مقتنعا بأننى أعيش فى بلد يضطهد الأقباط وإنما هو بلد يضطهد كل الفقراء والبسطاء والناس العاديين سواء كانوا مسلمين أو أقباطا.. ولست أنتظر مثل هذه الأخبار لأتعلم من جديد فن العوم فى بحر الصخب وولع البحث عن دور وشهوة لفت أنظار الآخرين.. أحب أن أناقش الأمر بمنتهى البساطة والهدوء.. فالخبر المبدئى كان يقول إن هناك زوجة اختفت وهربت من بيتها.. وهذا فى حد ذاته لا يعنى مطلقا أى شىء يخص الفتنة الطائفية سواء كانت هذه الزوجة قبطية أو مسلمة، ونحن نسكن كلنا بلدا يمكن فيه خطف أى أحد لألف سبب ليس منها تنصيره أو إجباره على اعتناق الإسلام، ثم إن الزوجة تبين أنها سحبت نقودها من مكتب البريد واختفى معها مصاغها.. هى إذن ليست مخطوفة.. وإنما هاربة، ومرة أخرى هناك ألف سبب للهرب بعيدا عن التحولات الدينية سواء بالاختيار أو الاضطرار.. وحتى لو كانت هذه الزوجة أحبت رجلا مسلما فقررت أن تهرب معه وتترك بيتها لتكون مع الرجل الذى أحبته، فهذا أيضا لا علاقة له بالفتنة الطائفية ولا بمناشدة الرئيس مبارك التدخل، فنحن أمام مشكلة زوجية لا مشكلة دينية.. ولست هنا أتوجه بالخطاب للأقباط وحدهم، وإنما للمسلمين أيضا، ولا أعرف متى سيكف الناس عن مثل هذه الانفعالات غير المبررة وغير المفهومة؟.. فإن تقرير امرأة مسلمة اعتناق المسيحية لا يعنى مطلقا إهانة الإسلام وإلا كان الإسلام هشا وهزيلا إلى هذا الحد.. وأن تشهر امرأة قبطية إسلامها فهو ليس دليلا على اضطهاد الأقباط أو مهانتهم، وأنا أشك فى أن هؤلاء المئات الذين تم شحنهم فى أوتوبيسات من المنيا إلى القاهرة قد سمح لهم أى أحد بالتفكير الهادئ قبل كل هذا الغضب والثورة على البلد والظروف والأمن والحياة والمطالبة بتدخل الرئيس.. وأثق تماما فى أن كل واحد من ركاب تلك الأوتوبيسات، فى حياته الشخصية من الهموم والمواجع والمتاعب ما يجعله يطالب رئيس الجمهورية بالتدخل قبل مطالبته بالتدخل لحسم أمر زوجة هربت من بيت الزوجية.. فالرئيس ليس من واجباته المحافظة على دوام العلاقات الزوجية فى كل بيت سواء كان بيتا للمسلمين أو الأقباط.</t>
  </si>
  <si>
    <t>https://www.youm7.com/story/2010/7/28/%D8%A3%D9%82%D8%A8%D8%A7%D8%B7-%D9%88%D9%85%D8%B3%D9%84%D9%85%D9%88%D9%86-%D9%83%D9%84%D9%87%D9%85-%D8%B6%D8%AD%D8%A7%D9%8A%D8%A7-%D9%81%D9%82%D8%B1-%D9%88%D8%A7%D8%B6%D8%B7%D9%87%D8%A7%D8%AF-%D9%88%D9%87%D9%88%D9%89/259134</t>
  </si>
  <si>
    <t>الأزبكية</t>
  </si>
  <si>
    <t>امام نقابة المحامين</t>
  </si>
  <si>
    <t>أحداث العنف الطائفي - القاهرة - الأزبكية - امام نقابة المحامين - ٢٠١٠/٠٨/٢٠</t>
  </si>
  <si>
    <t>اختفاء كامليا شحاتة ووفاء قسطنطين</t>
  </si>
  <si>
    <t>نظم محامون ينتمون لرابطة جديدة باسم رابطة محامين ضد الفتنة الطائفية وقفة احتجاجبة أمام نقابة المحامين يطالبون بإعادة التحقيق فى اختفاء عدد من المسيحيات اللاتى أسلمن وتحفظت عليهن الكنيسة بالإكراه</t>
  </si>
  <si>
    <t>فتيات قبطية</t>
  </si>
  <si>
    <t>كاميليا شحاتة - وفاء قسطنطن</t>
  </si>
  <si>
    <t>البلاغ الذى حمل 16171 لسنة 2010 عرائض النائب العام بالتدخل للإفراج الفورى عن وفاء قسطنطين وكاميليا شحاتة</t>
  </si>
  <si>
    <t>نظم محامون ينتمون لرابطة جديدة باسم "رابطة محامين ضد الفتنة الطائفية" وقفة احتجاجبة أمام نقابة المحامين يطالبون بإعادة التحقيق فى اختفاء عدد من المسيحيات اللاتى أسلمن وتحفظت عليهن الكنيسة بالإكراه، وقدم المحامون بلاغا للنائب العام يطالبون بتفعيل البلاغات السابقة بشأن اختفاء كاميليا شحاتة زوجة كاهن بالمنيا، وطالبوا الأزهر كشف حقيقة إسلام كامليا من عدمه، وطالبا الكنيسة بالسماح لكامليا بالخروج والكشف عن الحقيقة. وهتف المحتجون وعددهم لا يزيد عن 20 شخصا، منها، حسبنا الله ونعم الوكيل.. الحرية لكامليا، وكذلك حملوا لافتات منها، فكوا أسر كامليا شحاتة، ما مصير كامليا ووفاء قسطنيطين، أطلقوا سراح كامليا، نطالب بتحرير الأخوات المسلمات من الأديرة والكنائس". وقال طارق محمد أبو بكر المتحدث باسم الرابطة والذى تقدم بطلب رسمى للنقابة إن الهدف من الوقفة هو القضاء على الفتنة الطائفية ونبذ العنف مع المواطن كمصرى وليس كمسلم أو مسيحى، مؤكدا أنهم لا يريدوا سوى تطبيق القانون وتعميمه وتشريع قانون موحد لدور العبادة، يطالب البابا والكنيسية بالسماح للمحامين المسيحيين للتعاون مع المسلمين فى نبذ العنف ومحاربة الفتن الطائفية. ومن جانبه ذكر خالد حربى مدير المركز الإسلامى لمقاومة التنصير أن هذا أول نشاط للرابطة وستتوالى عملية الملاحقة لأى حالة فتنة سواء من مسلمين أو مسيحيين للمطالبة بالتحقيق مع صاحبها والتحقيق فيها، كما شدد على تضامنهم مع جميع البلاغات المقدمة من قبل والشكاوى التى قدمها محامين فى وقت سابق، من أجل معرفة مكان ومصير كل من كاميليا شحاتة ووفاء قسطنيطين وتريزا مكرم وماريا عياد ومارى ذكى، وغيرهن من السيدات المسيحيات اللاتى أسلمن واختفين بمعرفة الكنيسة. وطالب صهيب الأزهرى أحد أعضاء الرابطة بتطبيق القانون على الكنيسة ووقف حالات الفتنة المتهم فيها كهنة وأقباط مسئولين بالكنيسة بما فيهم البابا شنودة، وانتقد الكيل بمكيالين من جانب الحكومة تجاه حالات الإختفاء وعمليات الإكراه للمسلمات وسيطرة الكنيسة على مقاراتها دون تدخل من الدولة وإخفاء موارد وكل ما يحدث فى الكنائس على الحكومة. كما طالب المشاركون فى الوقفة الاحتجاجية بتفعيل مقاومة الفتنة من مسيحيين ومسلمين، ومحاكمة مثيرها من مسلمين ومسيحيين، مشيرين إلى أنهم دعوا أعضاء من المسيحيين للانضامام والمشاركة وخاصة المؤيدين أمثال جمال أسعد عبد الملاك وكمال زاخر والمسيحيين العلمانيين لنشاطهم وأهدافهم. وصدر بيان عن الرابطة يؤكد مخاطبة المظمات الحقوقية للتحقيق والمتابعة لعمليات إهدار القانون والدستور، مطالبين بإخضاع الكنائس للقانون وتفتيش الدولة والحفاظ على مصر كبلد يتعايش أبناؤه بدون تمييز بين المسلمين والمسيحيين ورفض تجاوز الدولة للقانون لصالح أى من الطرفين، وحرية عنصرى الأمة فى الدعوة والتبشير والمناظرات وحرية الرأى برعاية المتخصصين فى مقارنة الأديان وعلماء المسلمين والمسيحيين، وقانون موحد لدور العبادة يسمح ببناء المساجد والكنائس على حد سواء طبقا لنسبة السكان، ورفض تحويل المساجد والكنائس لقلاع محصنة وأسلحة، وإخضاع الأديرة للرقابة الصحية والأمنية والإفراج عن المحتجزين دون إرادتهم.</t>
  </si>
  <si>
    <t>https://www.youm7.com/story/2010/8/21/%D9%88%D9%82%D9%81%D8%A9-%D8%A7%D8%AD%D8%AA%D8%AC%D8%A7%D8%AC%D9%8A%D8%A9-%D9%84%D9%85%D8%AD%D8%A7%D9%85%D9%8A%D9%86-%D9%8A%D8%B7%D8%A7%D9%84%D8%A8%D9%88%D9%86-%D8%A8%D9%83%D8%B4%D9%81-%D9%85%D8%B5%D9%8A%D8%B1-%D9%83%D8%A7%D9%85%D9%8A%D9%84%D9%8A%D8%A7-%D8%B4%D8%AD%D8%A7%D8%AA%D8%A9-%D9%88%D9%88%D9%81%D8%A7%D8%A1-%D9%82%D8%B3%D8%B7%D9%86%D8%B7%D9%8A%D9%86/268440</t>
  </si>
  <si>
    <t>https://www.youm7.com/story/2010/9/22/20-%D9%85%D8%AD%D8%A7%D9%85%D9%8A%D8%A7%D9%8B-%D9%8A%D9%82%D8%AF%D9%85%D9%88%D9%86-%D8%A8%D9%84%D8%A7%D8%BA%D8%A7%D9%8B-%D9%84%D9%84%D9%86%D8%A7%D8%A6%D8%A8-%D8%A7%D9%84%D8%B9%D8%A7%D9%85-%D9%84%D9%84%D8%A5%D9%81%D8%B1%D8%A7%D8%AC-%D8%B9%D9%86-%D9%83%D8%A7%D9%85%D9%8A%D9%84%D9%8A%D8%A7/281098</t>
  </si>
  <si>
    <t>قرية النواهض</t>
  </si>
  <si>
    <t>أحداث العنف الطائفي - قنا - أبو تشت - قرية النواهض - ٢٠١٠/١١/١٥</t>
  </si>
  <si>
    <t>خلاف طائفي جديد بصعيد مصر بعد اشتباكات بين أقباط ومسلمين</t>
  </si>
  <si>
    <t>معاكسة بعض الشباب الاقباط لإحدى الفتيات المسلمات مما تسبب في وقوع مشاجرة كبيرة تطورت إلى استخدام السلاح بين الجانبين</t>
  </si>
  <si>
    <t>اسطوانات البوتاجاز وجراكن البنزين والسولار وزجاجات الـ«موتولوف»</t>
  </si>
  <si>
    <t>اقباط من القرية</t>
  </si>
  <si>
    <t>حرق 13 منزلاً ومحلا تجاريا</t>
  </si>
  <si>
    <t>تسببت اشتباكات الثلاثاء بين مسلمين وأقباط داخل قرية النواهض بمدينة أبو تشت شمال محافظة قنا جنوبي مصر، في إحراق أكثر من عشرة منازل. وقامت قوات الأمن المصرية باعتقال عدد من الشبان من الجانبين، كما نجحت في فرض السيطرة بصورة تامة على الأوضاع في القرية. وأوضح مصدر أمني أن "الأحداث وقعت الليلة الماضية بعد معاكسة بعض الشباب الاقباط لإحدى الفتيات المسلمات مما تسبب في وقوع مشاجرة كبيرة تطورت إلى استخدام السلاح بين الجانبين". وأضاف المصدر أن تلك الأحداث "بعيدة تماما عن الفتنة الطائفية ولا يوجد خلاف طائفي بين الجانبين". وأوضح أن "المنازل التي احترقت هي أربعة منازل فقط اندلعت فيها النيران بينما تضررت بعض المنازل الأخرى". وحمل نيافة الأنبا كيرلس أسقف نجع حمادي وأبو تشت وتوابعهما مختار أبو الدهب أمين الحزب الوطني الديمقراطي بالمدينة مسؤولية تفجر الأحداث واتهمه بالعمل على إثارة المواطنين. ومن جانبها عزت مصادر محلية أسباب تفجر تلك الأحداث إلى الصراع الدائر على الفوز بمنصب عمدة القرية بين مختار أبو الذهب والعمدة الحالي لقرية النواهض عبد المنعم طنطاوي. وكانت مدينة أبو تشت مسرحا لأحداث عنف طائفي دامت أسابيع وتفجرت في نوفمبر/تشرين الثاني من العام الماضي بعد اتهام شاب قبطي بالاعتداء جنسيا على طفلة مسلمة</t>
  </si>
  <si>
    <t>https://www.almasryalyoum.com/news/details/95886</t>
  </si>
  <si>
    <t>https://www.youm7.com/story/2010/11/16/%D8%A7%D9%84%D8%A3%D9%85%D9%86-%D9%8A%D8%B3%D9%8A%D8%B7%D8%B1-%D8%B9%D9%84%D9%89-%D9%85%D8%B4%D8%A7%D8%AC%D8%B1%D8%A9-%D9%85%D8%AD%D8%AF%D9%88%D8%AF%D8%A9-%D8%A8%D9%8A%D9%86-%D8%B9%D8%A7%D8%A6%D9%84%D8%AA%D9%8A%D9%86-%D9%82%D8%A8%D8%B7%D9%8A%D8%A9-%D9%88%D9%85%D8%B3%D9%84%D9%85%D8%A9-%D8%A8%D9%82%D9%86%D8%A7/305164</t>
  </si>
  <si>
    <t>https://www.alwatanvoice.com/arabic/content/print/158286.html</t>
  </si>
  <si>
    <t>أحداث العنف الطائفي - قنا - أبو تشت - قرية النواهض - ٢٠١٠/١١/١٧</t>
  </si>
  <si>
    <t>لليوم الثالث على التوالي ... الاعتداءات مازالت مستمرة في قرية أبو طشت</t>
  </si>
  <si>
    <t>تردد وجود علاقة عاطفية بينه وبين إحدى فتيات العائلة الأخرى</t>
  </si>
  <si>
    <t>وتم حرق 3 ماكينات للمياه والتي يصل ثمن الواحدة منهم إلى أكثر من 150 ألف جنيه، وحرق الزراعات الموجودة التي يملكها كل من: ظريف فهمي جاد، غايز فانوس سيفين، شوقي حلمي جرجس</t>
  </si>
  <si>
    <t>صرح أحد أبناء القرية ويُدعى هـ - طلب عدم ذكر اسمه - بأن الاعتداءات مازالت مستمرة على الأقباط في قرية النواهض بمركز أبو طشت بمحافظة قنا وذلك لليوم الثالث على التوالي، فبينما هدأ الوضع أمس بعض الشيء، بدأ الهجوم في صباح اليوم الأربعاء 17 نوفمبر 2010 على الزراعات الموجودة في الجبل وتم حرق 3 ماكينات للمياه والتي يصل ثمن الواحدة منهم إلى أكثر من 150 ألف جنيه، وحرق الزراعات الموجودة التي يملكها كل من: ظريف فهمي جاد، غايز فانوس سيفين، شوقي حلمي جرجس، ومازالت الاعتداءات مستمرة حتى كتابة هذه السطور والأمن لا يستطيع رد الهجوم.</t>
  </si>
  <si>
    <t>https://www.coptichistory.org/untitled_3066.htm</t>
  </si>
  <si>
    <t>مركز سوهاج</t>
  </si>
  <si>
    <t>قرية دمنو</t>
  </si>
  <si>
    <t>أحداث العنف الطائفي - سوهاج - مركز سوهاج - قرية دمنو - ٢٠١٠/١٢/٢٩</t>
  </si>
  <si>
    <t>جرحى في اشتباك طائفي بمصر</t>
  </si>
  <si>
    <t>أن مشاجرة بالآلات الحادة والأسلحة البيضاء نشبت بين أسرتين بسبب خلافات الجيرة.</t>
  </si>
  <si>
    <t>اسرة قبطية بالقرية</t>
  </si>
  <si>
    <t>اسرة مسلمة بالقرية</t>
  </si>
  <si>
    <t>إصابة رمضان عبدالعاطي، 26 سنة، دبلوم تجارة، بعاهة مستديمة باستئصال الطحال بعدما طعنه عادل عياد جبرة، 28 سنة، عامل زراعي، بمطواة، كما أصيب شقيقيه، أسعد رمضان، باشتباه ما بعد الارتجاج، وأشرف رمضان، بجروح متفرقة. وأصيب في الحادث أيضًا «نادي فؤاد جبرة» و«مدحت خلف عياد» بجروح وكدمات متفرقة</t>
  </si>
  <si>
    <t>فرضت السلطات المصرية إجراءات أمنية مشددة أمس الأربعاء على قرية دمنو بمحافظة سوهاج جنوب البلاد بعد مشاجرة بين أسرتين -واحدة مسلمة وأخرى مسيحية-، في محاولة لمنع وقوع فتنة طائفية. وأسفرت المشاجرة التي وقعت الثلاثاء بين العائلتين بالقرية عن إصابة خمسة مواطنين، أحدهم أصيب بعاهة مستديمة، بعد استئصال طحاله. وقالت صحيفة المصري اليوم على موقعها عبر الإنترنت إن شوارع القرية شهدت وجودا أمنيا مكثفا، ونقل المصابون إلى مستشفى سوهاج العام، فيما فتحت النيابة العامة تحقيقا في الحادث. وأظهرت التحقيقات الأولية، حسب الصحيفة، أن مشاجرة بالآلات الحادة والأسلحة البيضاء نشبت بين أسرتين بسبب خلافات الجيرة. وأسفرت المشاجرة عن إصابة رمضان عبدالعاطي (مسلم)، بعاهة مستديمة نتيجة استئصال طحاله بعد أن تلقى طعنة من عادل جبرة (مسيحي)، إضافة إلى إصابة أفراد آخرين من الأسرتين اشتركوا في الاشتباك. يشار إلى أن العلاقات طيبة عامة بين المسلمين والمسيحيين في مصر، لكن اشتباكات دموية تقع من وقت لآخر بين الطرفين بسبب نزاعات على بناء الكنائس أو تغيير الديانة أو حدود الأراضي.</t>
  </si>
  <si>
    <t>https://www.almasryalyoum.com/news/details/103855</t>
  </si>
  <si>
    <t>https://www.aljazeera.net/news/arabic/2010/12/30/%D8%AC%D8%B1%D8%AD%D9%89-%D9%81%D9%8A-%D8%A7%D8%B4%D8%AA%D8%A8%D8%A7%D9%83-%D8%B7%D8%A7%D8%A6%D9%81%D9%8A-%D8%A8%D9%85%D8%B5%D8%B1</t>
  </si>
  <si>
    <t>المنتزة أول</t>
  </si>
  <si>
    <t>كنيسة القدسين</t>
  </si>
  <si>
    <t>تفجير</t>
  </si>
  <si>
    <t>أحداث العنف الطائفي - الإسكندرية - المنتزة أول - كنيسة القدسين - ٢٠١٠/١٢/٣١</t>
  </si>
  <si>
    <t>محاولة تفجير كنيسة القديسين بالإسكندرية</t>
  </si>
  <si>
    <t>حادث تفجير السيارة المفخخة أمام كنسية القديسين بالإسكندرية والذى أسفر عن وقوع ضحايا ومصابين من الأقباط والمسلمين</t>
  </si>
  <si>
    <t>سيارة مفخخة</t>
  </si>
  <si>
    <t>اقباط المدينة</t>
  </si>
  <si>
    <t>أدان الأزهر الشريف حادث تفجير السيارة المفخخة أمام كنسية القديسين بالإسكندرية، والذى أسفر عن وقوع ضحايا ومصابين من الأقباط والمسلمين. وقال المتحدث الرسمى للأزهر الشريف، السفير محمد رفاعة الطهطاوى، فى تصريحات خاصة لـ"اليوم السابع": نحن ندين هذا الحادث تماماً، وأنه لا يمكن أن يصدر من مسلم يعرف الإسلام، لأن الإسلام من الناحية الشرعية يكلف المسلمين بالحفاظ على أمن وحرمة دور العبادة جميعا، سواء كانت إسلامية أو غير ذلك. وأضاف: إن الذى يرتكب هذا الحادث يضر بالمصلحة العليا للمسلمين، لأن ذلك من شأنه ضرب الوحدة الوطنية، ونحن نتعرض فى المنطقة كلها لمخططات تهدف إلى تفكيك وحدتنا. وقال المتحدث باسم الأزهر: لو كان لى أن أسوق اتهاما بغير دليل لقلت إذا أردت أن تعرف من هو الجانى ابحث عن المستفيد ولا يستفيد من زرع الفتنة بين المسلمين والأقباط العرب وتدمير الوحدة الوطنية داخل الأوطان غير العدو المشترك. واختتم رفاعة تصريحاته، مؤكدا أن الأزهر سيصدر بياناً بعد ساعات يتعلق بالحادث.</t>
  </si>
  <si>
    <t>https://www.youm7.com/story/2011/1/1/%D8%A7%D9%84%D8%A3%D8%B2%D9%87%D8%B1-%D9%8A%D8%AF%D9%8A%D9%86-%D9%85%D8%AD%D8%A7%D9%88%D9%84%D8%A9-%D8%AA%D9%81%D8%AC%D9%8A%D8%B1-%D9%83%D9%86%D9%8A%D8%B3%D8%A9-%D8%A7%D9%84%D9%82%D8%AF%D9%8A%D8%B3%D9%8A%D9%86-%D8%A8%D8%A7%D9%84%D8%A5%D8%B3%D9%83%D9%86%D8%AF%D8%B1%D9%8A%D8%A9/328200</t>
  </si>
  <si>
    <t>https://www.france24.com/ar/20110101-egypt-blast-alexandria-church-car-bomb-coptic-chritians</t>
  </si>
  <si>
    <t>تداخل قيادات رسمية عن طريق جلسات عرفية</t>
  </si>
  <si>
    <t>مصدر داخلي</t>
  </si>
  <si>
    <t>الإسماعيلية</t>
  </si>
  <si>
    <t>مدن القناة</t>
  </si>
  <si>
    <t>أسوان</t>
  </si>
  <si>
    <t>مجموعات ذو توجه سياسي</t>
  </si>
  <si>
    <t>تهجير قسري</t>
  </si>
  <si>
    <t>أخرى</t>
  </si>
  <si>
    <t>محاولة قتل</t>
  </si>
  <si>
    <t>اختطاف/اختفاء ثم قتل</t>
  </si>
  <si>
    <t>بورسعيد</t>
  </si>
  <si>
    <t>دمياط</t>
  </si>
  <si>
    <t>السويس</t>
  </si>
  <si>
    <t>جنوب سيناء</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</si>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</sst>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8" x14ac:knownFonts="1">
    <font>
      <sz val="11"/>
      <color theme="1"/>
      <name val="Calibri"/>
      <family val="2"/>
      <scheme val="minor"/>
    </font>
    <font>
      <sz val="13"/>
      <color theme="0"/>
      <name val="Arial"/>
      <family val="2"/>
    </font>
    <font>
      <b/>
      <sz val="13"/>
      <color theme="0"/>
      <name val="Arial"/>
      <family val="2"/>
    </font>
    <font>
      <u/>
      <sz val="11"/>
      <color theme="10"/>
      <name val="Calibri"/>
      <family val="2"/>
      <scheme val="minor"/>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0" fontId="4" fillId="3" borderId="11" xfId="0" applyFont="1" applyFill="1" applyBorder="1" applyAlignment="1">
      <alignment horizontal="center" vertical="center" wrapText="1" readingOrder="2"/>
    </xf>
    <xf numFmtId="0" fontId="4" fillId="4" borderId="11"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7" borderId="11" xfId="0" applyFont="1" applyFill="1" applyBorder="1" applyAlignment="1">
      <alignment horizontal="center" vertical="center" wrapText="1" readingOrder="2"/>
    </xf>
    <xf numFmtId="0" fontId="3" fillId="5" borderId="11" xfId="1" applyFill="1" applyBorder="1" applyAlignment="1">
      <alignment horizontal="center" vertical="center" wrapText="1" readingOrder="2"/>
    </xf>
    <xf numFmtId="0" fontId="0" fillId="8" borderId="0" xfId="0" applyFill="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3" fontId="4"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4" fillId="2" borderId="1" xfId="0" applyFont="1" applyFill="1" applyBorder="1"/>
    <xf numFmtId="3" fontId="4" fillId="3" borderId="24"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3" fontId="4"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165" fontId="4" fillId="3" borderId="10" xfId="0" applyNumberFormat="1" applyFont="1" applyFill="1" applyBorder="1" applyAlignment="1">
      <alignment horizontal="center" vertical="center" wrapText="1" readingOrder="2"/>
    </xf>
    <xf numFmtId="0" fontId="4" fillId="3" borderId="13"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3" borderId="10" xfId="0" applyFont="1" applyFill="1" applyBorder="1" applyAlignment="1">
      <alignment horizontal="center" vertical="center" wrapText="1" readingOrder="2"/>
    </xf>
    <xf numFmtId="0" fontId="4" fillId="6" borderId="12" xfId="0" applyFont="1" applyFill="1" applyBorder="1" applyAlignment="1">
      <alignment horizontal="center" vertical="center" wrapText="1" readingOrder="2"/>
    </xf>
    <xf numFmtId="0" fontId="4" fillId="7" borderId="10"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3" fillId="5" borderId="10" xfId="1" applyFill="1" applyBorder="1" applyAlignment="1">
      <alignment horizontal="center" vertical="center" wrapText="1" readingOrder="2"/>
    </xf>
    <xf numFmtId="0" fontId="3" fillId="5" borderId="12" xfId="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5"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4" fillId="3" borderId="35" xfId="0" applyNumberFormat="1" applyFont="1" applyFill="1" applyBorder="1" applyAlignment="1">
      <alignment horizontal="center" vertical="center" wrapText="1"/>
    </xf>
    <xf numFmtId="3" fontId="4"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7" fillId="2" borderId="7"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5" fillId="3" borderId="33" xfId="0" applyNumberFormat="1" applyFont="1" applyFill="1" applyBorder="1" applyAlignment="1">
      <alignment horizontal="center" vertical="center" wrapText="1"/>
    </xf>
    <xf numFmtId="3" fontId="5" fillId="3" borderId="32"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misr.com/showthread.php?t=70256&amp;page=2" TargetMode="External"/><Relationship Id="rId13" Type="http://schemas.openxmlformats.org/officeDocument/2006/relationships/hyperlink" Target="http://nacopticas1.blogspot.com/2010/06/blog-post_24.html" TargetMode="External"/><Relationship Id="rId18" Type="http://schemas.openxmlformats.org/officeDocument/2006/relationships/hyperlink" Target="https://www.aljazeera.net/news/arabic/2010/12/30/%D8%AC%D8%B1%D8%AD%D9%89-%D9%81%D9%8A-%D8%A7%D8%B4%D8%AA%D8%A8%D8%A7%D9%83-%D8%B7%D8%A7%D8%A6%D9%81%D9%8A-%D8%A8%D9%85%D8%B5%D8%B1" TargetMode="External"/><Relationship Id="rId3" Type="http://schemas.openxmlformats.org/officeDocument/2006/relationships/hyperlink" Target="https://www.masreat.com/%d9%81%d8%aa%d9%86%d8%a9-%d8%b7%d8%a7%d8%a6%d9%81%d9%8a%d8%a9-%d9%81%d9%8a-%d8%b3%d9%85%d8%a7%d9%84%d9%88%d8%b7-%d8%a7%d9%84%d9%85%d9%86%d9%8a%d8%a7/" TargetMode="External"/><Relationship Id="rId21" Type="http://schemas.openxmlformats.org/officeDocument/2006/relationships/hyperlink" Target="https://www.copts-united.com/article.php?I=226&amp;A=8315" TargetMode="External"/><Relationship Id="rId7" Type="http://schemas.openxmlformats.org/officeDocument/2006/relationships/hyperlink" Target="https://www.masreat.com/%D8%A7%D8%AD%D8%AF%D8%A7%D8%AB-%D9%86%D8%AC%D8%B9-%D8%AD%D9%85%D8%A7%D8%AF%D9%89/" TargetMode="External"/><Relationship Id="rId12" Type="http://schemas.openxmlformats.org/officeDocument/2006/relationships/hyperlink" Target="https://www.masreat.com/%D8%A7%D8%AD%D8%AF%D8%A7%D8%AB-%D8%A7%D9%84%D9%85%D8%B3%D8%B9%D9%88%D8%AF%D9%8A-%D8%A7%D8%A8%D9%88-%D8%AA%D9%8A%D8%AC-%D8%A7%D8%B3%D9%8A%D9%88%D8%B7/" TargetMode="External"/><Relationship Id="rId17" Type="http://schemas.openxmlformats.org/officeDocument/2006/relationships/hyperlink" Target="https://www.coptichistory.org/untitled_3066.htm" TargetMode="External"/><Relationship Id="rId2" Type="http://schemas.openxmlformats.org/officeDocument/2006/relationships/hyperlink" Target="https://www.masreat.com/%d9%81%d8%aa%d9%86%d8%a9-%d8%b7%d8%a7%d8%a6%d9%81%d9%8a%d8%a9-%d9%81%d9%8a-%d8%b3%d9%85%d8%a7%d9%84%d9%88%d8%b7-%d8%a7%d9%84%d9%85%d9%86%d9%8a%d8%a7/" TargetMode="External"/><Relationship Id="rId16" Type="http://schemas.openxmlformats.org/officeDocument/2006/relationships/hyperlink" Target="https://www.almasryalyoum.com/news/details/95886" TargetMode="External"/><Relationship Id="rId20" Type="http://schemas.openxmlformats.org/officeDocument/2006/relationships/hyperlink" Target="https://www.youm7.com/story/2010/3/13/%D8%A8%D8%A7%D9%84%D8%B5%D9%88%D8%B1-%D8%A7%D9%84%D9%81%D8%AA%D9%86%D8%A9-%D8%A7%D9%84%D8%B7%D8%A7%D8%A6%D9%81%D9%8A%D8%A9-%D8%AA%D8%B6%D8%B1%D8%A8-%D9%85%D8%B7%D8%B1%D9%88%D8%AD/200369" TargetMode="External"/><Relationship Id="rId1" Type="http://schemas.openxmlformats.org/officeDocument/2006/relationships/hyperlink" Target="https://www.coptichistory.org/untitled_3.htm" TargetMode="External"/><Relationship Id="rId6" Type="http://schemas.openxmlformats.org/officeDocument/2006/relationships/hyperlink" Target="https://www.masreat.com/%d8%a7%d8%ad%d8%af%d8%a7%d8%ab-%d9%86%d8%ac%d8%b9-%d8%ad%d9%85%d8%a7%d8%af%d9%89-%d9%85%d9%88%d8%a7%d8%ac%d9%87%d8%a7%d8%aa-%d8%af%d8%a7%d9%85%d9%8a%d8%a9/" TargetMode="External"/><Relationship Id="rId11" Type="http://schemas.openxmlformats.org/officeDocument/2006/relationships/hyperlink" Target="https://www.bbc.com/arabic/middleeast/2010/03/100312_mkr_egypt_marsa_tc2" TargetMode="External"/><Relationship Id="rId5" Type="http://schemas.openxmlformats.org/officeDocument/2006/relationships/hyperlink" Target="https://www.masreat.com/%d8%a7%d8%ae%d8%b1-%d8%a7%d8%ae%d8%a8%d8%a7%d8%b1-%d8%a7%d8%ad%d8%af%d8%a7%d8%ab-%d9%86%d8%ac%d8%b9-%d8%ad%d9%85%d8%a7%d8%af%d9%89/" TargetMode="External"/><Relationship Id="rId15" Type="http://schemas.openxmlformats.org/officeDocument/2006/relationships/hyperlink" Target="https://www.alwatanvoice.com/arabic/content/print/158286.html" TargetMode="External"/><Relationship Id="rId23" Type="http://schemas.openxmlformats.org/officeDocument/2006/relationships/hyperlink" Target="https://www.coptichistory.org/untitled_939.htm" TargetMode="External"/><Relationship Id="rId10" Type="http://schemas.openxmlformats.org/officeDocument/2006/relationships/hyperlink" Target="https://www.coptichistory.org/untitled_778.htm" TargetMode="External"/><Relationship Id="rId19" Type="http://schemas.openxmlformats.org/officeDocument/2006/relationships/hyperlink" Target="https://www.almasryalyoum.com/news/details/103855" TargetMode="External"/><Relationship Id="rId4" Type="http://schemas.openxmlformats.org/officeDocument/2006/relationships/hyperlink" Target="https://www.masreat.com/%d9%85%d9%82%d8%aa%d9%84-5-%d8%a7%d9%82%d8%a8%d8%a7%d8%b7-%d9%88%d8%ac%d8%b1%d8%ad-21-%d8%a8%d8%a7%d8%b7%d9%84%d8%a7%d9%82-%d9%86%d8%a7%d8%b1-%d9%81%d9%8a-%d9%86%d8%ac%d8%b9-%d8%ad%d9%85%d8%a7%d8%af/" TargetMode="External"/><Relationship Id="rId9" Type="http://schemas.openxmlformats.org/officeDocument/2006/relationships/hyperlink" Target="https://eipr.org/sites/default/files/reports/pdf/Sectarian_Violence_inTwoYears_Ar.pdf" TargetMode="External"/><Relationship Id="rId14" Type="http://schemas.openxmlformats.org/officeDocument/2006/relationships/hyperlink" Target="https://www.coptichistory.org/untitled_2610.htm" TargetMode="External"/><Relationship Id="rId22" Type="http://schemas.openxmlformats.org/officeDocument/2006/relationships/hyperlink" Target="https://www.france24.com/ar/20110101-egypt-blast-alexandria-church-car-bomb-coptic-chritia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7"/>
  <sheetViews>
    <sheetView rightToLeft="1" tabSelected="1" zoomScale="80" zoomScaleNormal="80" workbookViewId="0">
      <pane ySplit="2" topLeftCell="A10" activePane="bottomLeft" state="frozen"/>
      <selection pane="bottomLeft" activeCell="C17" sqref="C17"/>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90" t="s">
        <v>0</v>
      </c>
      <c r="B1" s="87" t="s">
        <v>1</v>
      </c>
      <c r="C1" s="88"/>
      <c r="D1" s="88"/>
      <c r="E1" s="88"/>
      <c r="F1" s="89"/>
      <c r="G1" s="87" t="s">
        <v>2</v>
      </c>
      <c r="H1" s="88"/>
      <c r="I1" s="88"/>
      <c r="J1" s="88"/>
      <c r="K1" s="88"/>
      <c r="L1" s="88" t="s">
        <v>3</v>
      </c>
      <c r="M1" s="88"/>
      <c r="N1" s="88"/>
      <c r="O1" s="88"/>
      <c r="P1" s="88"/>
      <c r="Q1" s="88"/>
      <c r="R1" s="88"/>
      <c r="S1" s="88"/>
      <c r="T1" s="89"/>
      <c r="U1" s="87" t="s">
        <v>4</v>
      </c>
      <c r="V1" s="88"/>
      <c r="W1" s="88"/>
      <c r="X1" s="88"/>
      <c r="Y1" s="88"/>
      <c r="Z1" s="88"/>
      <c r="AA1" s="88"/>
      <c r="AB1" s="88"/>
      <c r="AC1" s="88"/>
      <c r="AD1" s="89"/>
      <c r="AE1" s="87" t="s">
        <v>5</v>
      </c>
      <c r="AF1" s="89"/>
      <c r="AG1" s="87" t="s">
        <v>6</v>
      </c>
      <c r="AH1" s="88"/>
      <c r="AI1" s="88"/>
      <c r="AJ1" s="89"/>
      <c r="AK1" s="87" t="s">
        <v>7</v>
      </c>
      <c r="AL1" s="88"/>
      <c r="AM1" s="88"/>
      <c r="AN1" s="89"/>
      <c r="AO1" s="87" t="s">
        <v>8</v>
      </c>
      <c r="AP1" s="89"/>
      <c r="AQ1" s="92" t="s">
        <v>9</v>
      </c>
      <c r="AR1" s="92" t="s">
        <v>10</v>
      </c>
      <c r="AS1" s="87" t="s">
        <v>11</v>
      </c>
      <c r="AT1" s="88"/>
      <c r="AU1" s="88"/>
      <c r="AV1" s="88"/>
      <c r="AW1" s="88"/>
      <c r="AX1" s="88"/>
      <c r="AY1" s="88"/>
      <c r="AZ1" s="89"/>
    </row>
    <row r="2" spans="1:52" ht="35.25" customHeight="1" thickBot="1" x14ac:dyDescent="0.4">
      <c r="A2" s="91"/>
      <c r="B2" s="56" t="s">
        <v>12</v>
      </c>
      <c r="C2" s="57" t="s">
        <v>13</v>
      </c>
      <c r="D2" s="57" t="s">
        <v>14</v>
      </c>
      <c r="E2" s="58" t="s">
        <v>15</v>
      </c>
      <c r="F2" s="59" t="s">
        <v>16</v>
      </c>
      <c r="G2" s="56" t="s">
        <v>17</v>
      </c>
      <c r="H2" s="57" t="s">
        <v>18</v>
      </c>
      <c r="I2" s="57" t="s">
        <v>19</v>
      </c>
      <c r="J2" s="57" t="s">
        <v>20</v>
      </c>
      <c r="K2" s="60" t="s">
        <v>21</v>
      </c>
      <c r="L2" s="56" t="s">
        <v>22</v>
      </c>
      <c r="M2" s="57" t="s">
        <v>23</v>
      </c>
      <c r="N2" s="57" t="s">
        <v>24</v>
      </c>
      <c r="O2" s="57" t="s">
        <v>25</v>
      </c>
      <c r="P2" s="57" t="s">
        <v>26</v>
      </c>
      <c r="Q2" s="57" t="s">
        <v>27</v>
      </c>
      <c r="R2" s="57" t="s">
        <v>25</v>
      </c>
      <c r="S2" s="57" t="s">
        <v>28</v>
      </c>
      <c r="T2" s="60" t="s">
        <v>29</v>
      </c>
      <c r="U2" s="56" t="s">
        <v>30</v>
      </c>
      <c r="V2" s="57" t="s">
        <v>31</v>
      </c>
      <c r="W2" s="57" t="s">
        <v>32</v>
      </c>
      <c r="X2" s="57" t="s">
        <v>33</v>
      </c>
      <c r="Y2" s="57" t="s">
        <v>34</v>
      </c>
      <c r="Z2" s="57" t="s">
        <v>35</v>
      </c>
      <c r="AA2" s="57" t="s">
        <v>36</v>
      </c>
      <c r="AB2" s="61" t="s">
        <v>37</v>
      </c>
      <c r="AC2" s="57" t="s">
        <v>38</v>
      </c>
      <c r="AD2" s="60" t="s">
        <v>39</v>
      </c>
      <c r="AE2" s="56" t="s">
        <v>40</v>
      </c>
      <c r="AF2" s="60" t="s">
        <v>41</v>
      </c>
      <c r="AG2" s="56" t="s">
        <v>42</v>
      </c>
      <c r="AH2" s="57" t="s">
        <v>43</v>
      </c>
      <c r="AI2" s="57" t="s">
        <v>44</v>
      </c>
      <c r="AJ2" s="60" t="s">
        <v>45</v>
      </c>
      <c r="AK2" s="56" t="s">
        <v>46</v>
      </c>
      <c r="AL2" s="57" t="s">
        <v>43</v>
      </c>
      <c r="AM2" s="57" t="s">
        <v>44</v>
      </c>
      <c r="AN2" s="60" t="s">
        <v>47</v>
      </c>
      <c r="AO2" s="56" t="s">
        <v>48</v>
      </c>
      <c r="AP2" s="60" t="s">
        <v>49</v>
      </c>
      <c r="AQ2" s="93"/>
      <c r="AR2" s="93"/>
      <c r="AS2" s="14" t="s">
        <v>50</v>
      </c>
      <c r="AT2" s="56" t="s">
        <v>51</v>
      </c>
      <c r="AU2" s="57" t="s">
        <v>52</v>
      </c>
      <c r="AV2" s="57" t="s">
        <v>53</v>
      </c>
      <c r="AW2" s="57" t="s">
        <v>54</v>
      </c>
      <c r="AX2" s="57" t="s">
        <v>55</v>
      </c>
      <c r="AY2" s="57" t="s">
        <v>56</v>
      </c>
      <c r="AZ2" s="60" t="s">
        <v>57</v>
      </c>
    </row>
    <row r="3" spans="1:52" ht="35.25" customHeight="1" x14ac:dyDescent="0.35">
      <c r="A3" s="62">
        <v>1</v>
      </c>
      <c r="B3" s="42">
        <v>40184</v>
      </c>
      <c r="C3" s="1" t="s">
        <v>117</v>
      </c>
      <c r="D3" s="2" t="s">
        <v>59</v>
      </c>
      <c r="E3" s="1" t="s">
        <v>118</v>
      </c>
      <c r="F3" s="44" t="s">
        <v>121</v>
      </c>
      <c r="G3" s="45" t="s">
        <v>131</v>
      </c>
      <c r="H3" s="2" t="s">
        <v>105</v>
      </c>
      <c r="I3" s="3" t="s">
        <v>162</v>
      </c>
      <c r="J3" s="3" t="s">
        <v>163</v>
      </c>
      <c r="K3" s="47" t="s">
        <v>164</v>
      </c>
      <c r="L3" s="48" t="s">
        <v>63</v>
      </c>
      <c r="M3" s="1" t="s">
        <v>165</v>
      </c>
      <c r="N3" s="2" t="s">
        <v>81</v>
      </c>
      <c r="O3" s="1"/>
      <c r="P3" s="2" t="s">
        <v>82</v>
      </c>
      <c r="Q3" s="1" t="s">
        <v>166</v>
      </c>
      <c r="R3" s="1"/>
      <c r="S3" s="1" t="s">
        <v>68</v>
      </c>
      <c r="T3" s="49" t="s">
        <v>68</v>
      </c>
      <c r="U3" s="45">
        <v>7</v>
      </c>
      <c r="V3" s="3" t="s">
        <v>167</v>
      </c>
      <c r="W3" s="3">
        <v>9</v>
      </c>
      <c r="X3" s="3" t="s">
        <v>135</v>
      </c>
      <c r="Y3" s="3" t="s">
        <v>70</v>
      </c>
      <c r="Z3" s="3"/>
      <c r="AA3" s="2" t="s">
        <v>99</v>
      </c>
      <c r="AB3" s="3"/>
      <c r="AC3" s="3"/>
      <c r="AD3" s="46"/>
      <c r="AE3" s="50" t="s">
        <v>72</v>
      </c>
      <c r="AF3" s="1"/>
      <c r="AG3" s="4" t="s">
        <v>73</v>
      </c>
      <c r="AH3" s="4"/>
      <c r="AI3" s="4"/>
      <c r="AJ3" s="51"/>
      <c r="AK3" s="52" t="s">
        <v>74</v>
      </c>
      <c r="AL3" s="5"/>
      <c r="AM3" s="5"/>
      <c r="AN3" s="5"/>
      <c r="AO3" s="3"/>
      <c r="AP3" s="46"/>
      <c r="AQ3" s="43"/>
      <c r="AR3" s="43" t="s">
        <v>168</v>
      </c>
      <c r="AS3" s="53" t="s">
        <v>89</v>
      </c>
      <c r="AT3" s="45" t="s">
        <v>169</v>
      </c>
      <c r="AU3" s="3"/>
      <c r="AV3" s="6" t="s">
        <v>124</v>
      </c>
      <c r="AW3" s="3"/>
      <c r="AX3" s="6"/>
      <c r="AY3" s="3"/>
      <c r="AZ3" s="46"/>
    </row>
    <row r="4" spans="1:52" ht="35.25" customHeight="1" x14ac:dyDescent="0.35">
      <c r="A4" s="62">
        <v>2</v>
      </c>
      <c r="B4" s="42">
        <v>40184</v>
      </c>
      <c r="C4" s="1" t="s">
        <v>117</v>
      </c>
      <c r="D4" s="2" t="s">
        <v>59</v>
      </c>
      <c r="E4" s="1" t="s">
        <v>118</v>
      </c>
      <c r="F4" s="44" t="s">
        <v>121</v>
      </c>
      <c r="G4" s="45" t="s">
        <v>113</v>
      </c>
      <c r="H4" s="2" t="s">
        <v>114</v>
      </c>
      <c r="I4" s="3" t="s">
        <v>162</v>
      </c>
      <c r="J4" s="3" t="s">
        <v>163</v>
      </c>
      <c r="K4" s="47" t="s">
        <v>170</v>
      </c>
      <c r="L4" s="48" t="s">
        <v>63</v>
      </c>
      <c r="M4" s="1" t="s">
        <v>128</v>
      </c>
      <c r="N4" s="2" t="s">
        <v>81</v>
      </c>
      <c r="O4" s="1"/>
      <c r="P4" s="2" t="s">
        <v>82</v>
      </c>
      <c r="Q4" s="1" t="s">
        <v>92</v>
      </c>
      <c r="R4" s="1"/>
      <c r="S4" s="1" t="s">
        <v>68</v>
      </c>
      <c r="T4" s="49" t="s">
        <v>68</v>
      </c>
      <c r="U4" s="45" t="s">
        <v>69</v>
      </c>
      <c r="V4" s="3"/>
      <c r="W4" s="3" t="s">
        <v>83</v>
      </c>
      <c r="X4" s="3"/>
      <c r="Y4" s="3" t="s">
        <v>70</v>
      </c>
      <c r="Z4" s="3"/>
      <c r="AA4" s="2" t="s">
        <v>84</v>
      </c>
      <c r="AB4" s="3"/>
      <c r="AC4" s="3"/>
      <c r="AD4" s="46"/>
      <c r="AE4" s="50" t="s">
        <v>72</v>
      </c>
      <c r="AF4" s="1"/>
      <c r="AG4" s="4" t="s">
        <v>73</v>
      </c>
      <c r="AH4" s="4"/>
      <c r="AI4" s="4"/>
      <c r="AJ4" s="51"/>
      <c r="AK4" s="52" t="s">
        <v>74</v>
      </c>
      <c r="AL4" s="5"/>
      <c r="AM4" s="5"/>
      <c r="AN4" s="5"/>
      <c r="AO4" s="3"/>
      <c r="AP4" s="46"/>
      <c r="AQ4" s="43"/>
      <c r="AR4" s="43" t="s">
        <v>171</v>
      </c>
      <c r="AS4" s="53" t="s">
        <v>89</v>
      </c>
      <c r="AT4" s="45" t="s">
        <v>172</v>
      </c>
      <c r="AU4" s="3"/>
      <c r="AV4" s="6"/>
      <c r="AW4" s="3"/>
      <c r="AX4" s="6"/>
      <c r="AY4" s="3"/>
      <c r="AZ4" s="46"/>
    </row>
    <row r="5" spans="1:52" ht="35.25" customHeight="1" x14ac:dyDescent="0.35">
      <c r="A5" s="62">
        <v>3</v>
      </c>
      <c r="B5" s="42">
        <v>40184</v>
      </c>
      <c r="C5" s="1" t="s">
        <v>117</v>
      </c>
      <c r="D5" s="2" t="s">
        <v>59</v>
      </c>
      <c r="E5" s="1" t="s">
        <v>118</v>
      </c>
      <c r="F5" s="44" t="s">
        <v>173</v>
      </c>
      <c r="G5" s="45" t="s">
        <v>61</v>
      </c>
      <c r="H5" s="2" t="s">
        <v>62</v>
      </c>
      <c r="I5" s="3" t="s">
        <v>174</v>
      </c>
      <c r="J5" s="3" t="s">
        <v>163</v>
      </c>
      <c r="K5" s="47" t="s">
        <v>175</v>
      </c>
      <c r="L5" s="48" t="s">
        <v>63</v>
      </c>
      <c r="M5" s="1" t="s">
        <v>98</v>
      </c>
      <c r="N5" s="2" t="s">
        <v>65</v>
      </c>
      <c r="O5" s="1" t="s">
        <v>176</v>
      </c>
      <c r="P5" s="2" t="s">
        <v>67</v>
      </c>
      <c r="Q5" s="1" t="s">
        <v>166</v>
      </c>
      <c r="R5" s="1"/>
      <c r="S5" s="1" t="s">
        <v>68</v>
      </c>
      <c r="T5" s="49" t="s">
        <v>68</v>
      </c>
      <c r="U5" s="45">
        <v>7</v>
      </c>
      <c r="V5" s="3" t="s">
        <v>177</v>
      </c>
      <c r="W5" s="3">
        <v>21</v>
      </c>
      <c r="X5" s="3" t="s">
        <v>178</v>
      </c>
      <c r="Y5" s="3" t="s">
        <v>70</v>
      </c>
      <c r="Z5" s="3"/>
      <c r="AA5" s="2" t="s">
        <v>99</v>
      </c>
      <c r="AB5" s="3"/>
      <c r="AC5" s="3"/>
      <c r="AD5" s="46"/>
      <c r="AE5" s="50" t="s">
        <v>72</v>
      </c>
      <c r="AF5" s="1"/>
      <c r="AG5" s="4" t="s">
        <v>73</v>
      </c>
      <c r="AH5" s="4"/>
      <c r="AI5" s="4"/>
      <c r="AJ5" s="51"/>
      <c r="AK5" s="52" t="s">
        <v>74</v>
      </c>
      <c r="AL5" s="5"/>
      <c r="AM5" s="5"/>
      <c r="AN5" s="5"/>
      <c r="AO5" s="3"/>
      <c r="AP5" s="46"/>
      <c r="AQ5" s="43"/>
      <c r="AR5" s="43" t="s">
        <v>179</v>
      </c>
      <c r="AS5" s="53" t="s">
        <v>104</v>
      </c>
      <c r="AT5" s="45"/>
      <c r="AU5" s="3"/>
      <c r="AV5" s="3"/>
      <c r="AW5" s="3"/>
      <c r="AX5" s="6" t="s">
        <v>180</v>
      </c>
      <c r="AY5" s="6" t="s">
        <v>181</v>
      </c>
      <c r="AZ5" s="46"/>
    </row>
    <row r="6" spans="1:52" ht="35.25" customHeight="1" x14ac:dyDescent="0.35">
      <c r="A6" s="62">
        <v>4</v>
      </c>
      <c r="B6" s="42">
        <v>40185</v>
      </c>
      <c r="C6" s="1" t="s">
        <v>117</v>
      </c>
      <c r="D6" s="2" t="s">
        <v>59</v>
      </c>
      <c r="E6" s="1" t="s">
        <v>118</v>
      </c>
      <c r="F6" s="44" t="s">
        <v>182</v>
      </c>
      <c r="G6" s="45" t="s">
        <v>113</v>
      </c>
      <c r="H6" s="2" t="s">
        <v>114</v>
      </c>
      <c r="I6" s="3" t="s">
        <v>183</v>
      </c>
      <c r="J6" s="3" t="s">
        <v>184</v>
      </c>
      <c r="K6" s="47" t="s">
        <v>185</v>
      </c>
      <c r="L6" s="48" t="s">
        <v>63</v>
      </c>
      <c r="M6" s="1" t="s">
        <v>186</v>
      </c>
      <c r="N6" s="2" t="s">
        <v>81</v>
      </c>
      <c r="O6" s="1"/>
      <c r="P6" s="2" t="s">
        <v>82</v>
      </c>
      <c r="Q6" s="1" t="s">
        <v>90</v>
      </c>
      <c r="R6" s="1"/>
      <c r="S6" s="1" t="s">
        <v>132</v>
      </c>
      <c r="T6" s="49" t="s">
        <v>132</v>
      </c>
      <c r="U6" s="45" t="s">
        <v>69</v>
      </c>
      <c r="V6" s="3"/>
      <c r="W6" s="3" t="s">
        <v>83</v>
      </c>
      <c r="X6" s="3"/>
      <c r="Y6" s="3" t="s">
        <v>70</v>
      </c>
      <c r="Z6" s="3"/>
      <c r="AA6" s="2" t="s">
        <v>84</v>
      </c>
      <c r="AB6" s="3"/>
      <c r="AC6" s="3"/>
      <c r="AD6" s="46" t="s">
        <v>187</v>
      </c>
      <c r="AE6" s="50" t="s">
        <v>85</v>
      </c>
      <c r="AF6" s="1" t="s">
        <v>160</v>
      </c>
      <c r="AG6" s="4" t="s">
        <v>87</v>
      </c>
      <c r="AH6" s="4" t="s">
        <v>94</v>
      </c>
      <c r="AI6" s="4" t="s">
        <v>188</v>
      </c>
      <c r="AJ6" s="51"/>
      <c r="AK6" s="52" t="s">
        <v>74</v>
      </c>
      <c r="AL6" s="5"/>
      <c r="AM6" s="5"/>
      <c r="AN6" s="5"/>
      <c r="AO6" s="3"/>
      <c r="AP6" s="46"/>
      <c r="AQ6" s="43"/>
      <c r="AR6" s="43" t="s">
        <v>189</v>
      </c>
      <c r="AS6" s="53" t="s">
        <v>104</v>
      </c>
      <c r="AT6" s="45"/>
      <c r="AU6" s="3"/>
      <c r="AV6" s="3"/>
      <c r="AW6" s="3"/>
      <c r="AX6" s="6" t="s">
        <v>190</v>
      </c>
      <c r="AY6" s="3"/>
      <c r="AZ6" s="46"/>
    </row>
    <row r="7" spans="1:52" ht="35.25" customHeight="1" x14ac:dyDescent="0.35">
      <c r="A7" s="62">
        <v>5</v>
      </c>
      <c r="B7" s="42">
        <v>40186</v>
      </c>
      <c r="C7" s="1" t="s">
        <v>117</v>
      </c>
      <c r="D7" s="2" t="s">
        <v>59</v>
      </c>
      <c r="E7" s="1" t="s">
        <v>118</v>
      </c>
      <c r="F7" s="44" t="s">
        <v>191</v>
      </c>
      <c r="G7" s="45" t="s">
        <v>78</v>
      </c>
      <c r="H7" s="2" t="s">
        <v>79</v>
      </c>
      <c r="I7" s="3" t="s">
        <v>192</v>
      </c>
      <c r="J7" s="3" t="s">
        <v>193</v>
      </c>
      <c r="K7" s="47" t="s">
        <v>194</v>
      </c>
      <c r="L7" s="48" t="s">
        <v>63</v>
      </c>
      <c r="M7" s="1" t="s">
        <v>92</v>
      </c>
      <c r="N7" s="2" t="s">
        <v>81</v>
      </c>
      <c r="O7" s="1"/>
      <c r="P7" s="2" t="s">
        <v>82</v>
      </c>
      <c r="Q7" s="1" t="s">
        <v>90</v>
      </c>
      <c r="R7" s="1"/>
      <c r="S7" s="1" t="s">
        <v>132</v>
      </c>
      <c r="T7" s="49" t="s">
        <v>132</v>
      </c>
      <c r="U7" s="45" t="s">
        <v>69</v>
      </c>
      <c r="V7" s="3"/>
      <c r="W7" s="3">
        <v>2</v>
      </c>
      <c r="X7" s="3" t="s">
        <v>195</v>
      </c>
      <c r="Y7" s="3" t="s">
        <v>70</v>
      </c>
      <c r="Z7" s="3"/>
      <c r="AA7" s="2" t="s">
        <v>71</v>
      </c>
      <c r="AB7" s="3"/>
      <c r="AC7" s="3"/>
      <c r="AD7" s="46" t="s">
        <v>196</v>
      </c>
      <c r="AE7" s="50" t="s">
        <v>72</v>
      </c>
      <c r="AF7" s="1"/>
      <c r="AG7" s="4" t="s">
        <v>73</v>
      </c>
      <c r="AH7" s="4"/>
      <c r="AI7" s="4"/>
      <c r="AJ7" s="51"/>
      <c r="AK7" s="52" t="s">
        <v>74</v>
      </c>
      <c r="AL7" s="5"/>
      <c r="AM7" s="5"/>
      <c r="AN7" s="5"/>
      <c r="AO7" s="3"/>
      <c r="AP7" s="46"/>
      <c r="AQ7" s="43"/>
      <c r="AR7" s="43" t="s">
        <v>197</v>
      </c>
      <c r="AS7" s="53" t="s">
        <v>89</v>
      </c>
      <c r="AT7" s="45" t="s">
        <v>198</v>
      </c>
      <c r="AU7" s="3"/>
      <c r="AV7" s="3"/>
      <c r="AW7" s="3"/>
      <c r="AX7" s="6" t="s">
        <v>199</v>
      </c>
      <c r="AY7" s="3"/>
      <c r="AZ7" s="46"/>
    </row>
    <row r="8" spans="1:52" ht="35.25" customHeight="1" x14ac:dyDescent="0.35">
      <c r="A8" s="62">
        <v>6</v>
      </c>
      <c r="B8" s="42">
        <v>40186</v>
      </c>
      <c r="C8" s="1" t="s">
        <v>117</v>
      </c>
      <c r="D8" s="2" t="s">
        <v>59</v>
      </c>
      <c r="E8" s="1" t="s">
        <v>118</v>
      </c>
      <c r="F8" s="44" t="s">
        <v>200</v>
      </c>
      <c r="G8" s="45" t="s">
        <v>113</v>
      </c>
      <c r="H8" s="2" t="s">
        <v>114</v>
      </c>
      <c r="I8" s="3" t="s">
        <v>201</v>
      </c>
      <c r="J8" s="3" t="s">
        <v>184</v>
      </c>
      <c r="K8" s="47" t="s">
        <v>202</v>
      </c>
      <c r="L8" s="48" t="s">
        <v>63</v>
      </c>
      <c r="M8" s="1" t="s">
        <v>186</v>
      </c>
      <c r="N8" s="2" t="s">
        <v>81</v>
      </c>
      <c r="O8" s="1" t="s">
        <v>66</v>
      </c>
      <c r="P8" s="2" t="s">
        <v>67</v>
      </c>
      <c r="Q8" s="1" t="s">
        <v>80</v>
      </c>
      <c r="R8" s="1" t="s">
        <v>203</v>
      </c>
      <c r="S8" s="1" t="s">
        <v>132</v>
      </c>
      <c r="T8" s="49" t="s">
        <v>132</v>
      </c>
      <c r="U8" s="45" t="s">
        <v>69</v>
      </c>
      <c r="V8" s="3"/>
      <c r="W8" s="3">
        <v>3</v>
      </c>
      <c r="X8" s="3" t="s">
        <v>80</v>
      </c>
      <c r="Y8" s="3" t="s">
        <v>70</v>
      </c>
      <c r="Z8" s="3"/>
      <c r="AA8" s="2" t="s">
        <v>71</v>
      </c>
      <c r="AB8" s="3"/>
      <c r="AC8" s="3"/>
      <c r="AD8" s="46" t="s">
        <v>204</v>
      </c>
      <c r="AE8" s="50" t="s">
        <v>72</v>
      </c>
      <c r="AF8" s="1"/>
      <c r="AG8" s="4" t="s">
        <v>73</v>
      </c>
      <c r="AH8" s="4"/>
      <c r="AI8" s="4"/>
      <c r="AJ8" s="51"/>
      <c r="AK8" s="52" t="s">
        <v>74</v>
      </c>
      <c r="AL8" s="5"/>
      <c r="AM8" s="5"/>
      <c r="AN8" s="5"/>
      <c r="AO8" s="3"/>
      <c r="AP8" s="46"/>
      <c r="AQ8" s="43"/>
      <c r="AR8" s="43" t="s">
        <v>205</v>
      </c>
      <c r="AS8" s="53" t="s">
        <v>104</v>
      </c>
      <c r="AT8" s="45"/>
      <c r="AU8" s="3"/>
      <c r="AV8" s="3"/>
      <c r="AW8" s="3"/>
      <c r="AX8" s="6" t="s">
        <v>206</v>
      </c>
      <c r="AY8" s="3"/>
      <c r="AZ8" s="46"/>
    </row>
    <row r="9" spans="1:52" ht="35.25" customHeight="1" x14ac:dyDescent="0.35">
      <c r="A9" s="62">
        <v>7</v>
      </c>
      <c r="B9" s="42">
        <v>40187</v>
      </c>
      <c r="C9" s="1" t="s">
        <v>140</v>
      </c>
      <c r="D9" s="2" t="s">
        <v>59</v>
      </c>
      <c r="E9" s="1" t="s">
        <v>207</v>
      </c>
      <c r="F9" s="44" t="s">
        <v>208</v>
      </c>
      <c r="G9" s="45" t="s">
        <v>113</v>
      </c>
      <c r="H9" s="2" t="s">
        <v>114</v>
      </c>
      <c r="I9" s="3" t="s">
        <v>209</v>
      </c>
      <c r="J9" s="3" t="s">
        <v>210</v>
      </c>
      <c r="K9" s="47" t="s">
        <v>211</v>
      </c>
      <c r="L9" s="48" t="s">
        <v>63</v>
      </c>
      <c r="M9" s="1" t="s">
        <v>212</v>
      </c>
      <c r="N9" s="2" t="s">
        <v>81</v>
      </c>
      <c r="O9" s="1" t="s">
        <v>213</v>
      </c>
      <c r="P9" s="2" t="s">
        <v>91</v>
      </c>
      <c r="Q9" s="1" t="s">
        <v>214</v>
      </c>
      <c r="R9" s="1" t="s">
        <v>213</v>
      </c>
      <c r="S9" s="1" t="s">
        <v>132</v>
      </c>
      <c r="T9" s="49" t="s">
        <v>132</v>
      </c>
      <c r="U9" s="45" t="s">
        <v>69</v>
      </c>
      <c r="V9" s="3"/>
      <c r="W9" s="3">
        <v>12</v>
      </c>
      <c r="X9" s="3" t="s">
        <v>133</v>
      </c>
      <c r="Y9" s="3" t="s">
        <v>70</v>
      </c>
      <c r="Z9" s="3"/>
      <c r="AA9" s="2" t="s">
        <v>71</v>
      </c>
      <c r="AB9" s="3"/>
      <c r="AC9" s="3"/>
      <c r="AD9" s="46"/>
      <c r="AE9" s="50" t="s">
        <v>85</v>
      </c>
      <c r="AF9" s="1" t="s">
        <v>115</v>
      </c>
      <c r="AG9" s="4" t="s">
        <v>87</v>
      </c>
      <c r="AH9" s="4" t="s">
        <v>142</v>
      </c>
      <c r="AI9" s="4"/>
      <c r="AJ9" s="51"/>
      <c r="AK9" s="52" t="s">
        <v>74</v>
      </c>
      <c r="AL9" s="5"/>
      <c r="AM9" s="5"/>
      <c r="AN9" s="5"/>
      <c r="AO9" s="3" t="s">
        <v>215</v>
      </c>
      <c r="AP9" s="46"/>
      <c r="AQ9" s="43"/>
      <c r="AR9" s="43" t="s">
        <v>216</v>
      </c>
      <c r="AS9" s="53" t="s">
        <v>89</v>
      </c>
      <c r="AT9" s="45" t="s">
        <v>217</v>
      </c>
      <c r="AU9" s="3"/>
      <c r="AV9" s="3"/>
      <c r="AW9" s="3"/>
      <c r="AX9" s="6"/>
      <c r="AY9" s="3"/>
      <c r="AZ9" s="46"/>
    </row>
    <row r="10" spans="1:52" ht="35.25" customHeight="1" x14ac:dyDescent="0.35">
      <c r="A10" s="62">
        <v>8</v>
      </c>
      <c r="B10" s="42">
        <v>40219</v>
      </c>
      <c r="C10" s="1" t="s">
        <v>152</v>
      </c>
      <c r="D10" s="2" t="s">
        <v>77</v>
      </c>
      <c r="E10" s="1" t="s">
        <v>218</v>
      </c>
      <c r="F10" s="44" t="s">
        <v>219</v>
      </c>
      <c r="G10" s="45" t="s">
        <v>131</v>
      </c>
      <c r="H10" s="2" t="s">
        <v>105</v>
      </c>
      <c r="I10" s="3" t="s">
        <v>220</v>
      </c>
      <c r="J10" s="3" t="s">
        <v>221</v>
      </c>
      <c r="K10" s="47" t="s">
        <v>222</v>
      </c>
      <c r="L10" s="48" t="s">
        <v>63</v>
      </c>
      <c r="M10" s="1" t="s">
        <v>223</v>
      </c>
      <c r="N10" s="2" t="s">
        <v>81</v>
      </c>
      <c r="O10" s="1" t="s">
        <v>224</v>
      </c>
      <c r="P10" s="2" t="s">
        <v>67</v>
      </c>
      <c r="Q10" s="1" t="s">
        <v>225</v>
      </c>
      <c r="R10" s="1"/>
      <c r="S10" s="1" t="s">
        <v>68</v>
      </c>
      <c r="T10" s="49" t="s">
        <v>68</v>
      </c>
      <c r="U10" s="45">
        <v>1</v>
      </c>
      <c r="V10" s="3" t="s">
        <v>225</v>
      </c>
      <c r="W10" s="3" t="s">
        <v>83</v>
      </c>
      <c r="X10" s="3"/>
      <c r="Y10" s="3" t="s">
        <v>70</v>
      </c>
      <c r="Z10" s="3"/>
      <c r="AA10" s="2" t="s">
        <v>139</v>
      </c>
      <c r="AB10" s="3"/>
      <c r="AC10" s="3"/>
      <c r="AD10" s="46"/>
      <c r="AE10" s="50" t="s">
        <v>72</v>
      </c>
      <c r="AF10" s="1"/>
      <c r="AG10" s="4" t="s">
        <v>73</v>
      </c>
      <c r="AH10" s="4"/>
      <c r="AI10" s="4"/>
      <c r="AJ10" s="51"/>
      <c r="AK10" s="52" t="s">
        <v>74</v>
      </c>
      <c r="AL10" s="5"/>
      <c r="AM10" s="5"/>
      <c r="AN10" s="5"/>
      <c r="AO10" s="3"/>
      <c r="AP10" s="46"/>
      <c r="AQ10" s="43"/>
      <c r="AR10" s="43" t="s">
        <v>226</v>
      </c>
      <c r="AS10" s="53" t="s">
        <v>104</v>
      </c>
      <c r="AT10" s="45"/>
      <c r="AU10" s="3"/>
      <c r="AV10" s="3"/>
      <c r="AW10" s="3"/>
      <c r="AX10" s="3"/>
      <c r="AY10" s="3"/>
      <c r="AZ10" s="55" t="s">
        <v>227</v>
      </c>
    </row>
    <row r="11" spans="1:52" ht="35.25" customHeight="1" x14ac:dyDescent="0.35">
      <c r="A11" s="62">
        <v>9</v>
      </c>
      <c r="B11" s="42">
        <v>40249</v>
      </c>
      <c r="C11" s="1" t="s">
        <v>58</v>
      </c>
      <c r="D11" s="2" t="s">
        <v>59</v>
      </c>
      <c r="E11" s="1" t="s">
        <v>60</v>
      </c>
      <c r="F11" s="44" t="s">
        <v>228</v>
      </c>
      <c r="G11" s="45" t="s">
        <v>78</v>
      </c>
      <c r="H11" s="2" t="s">
        <v>79</v>
      </c>
      <c r="I11" s="3" t="s">
        <v>229</v>
      </c>
      <c r="J11" s="3" t="s">
        <v>230</v>
      </c>
      <c r="K11" s="47" t="s">
        <v>231</v>
      </c>
      <c r="L11" s="48" t="s">
        <v>63</v>
      </c>
      <c r="M11" s="1" t="s">
        <v>232</v>
      </c>
      <c r="N11" s="2" t="s">
        <v>81</v>
      </c>
      <c r="O11" s="1" t="s">
        <v>157</v>
      </c>
      <c r="P11" s="2" t="s">
        <v>67</v>
      </c>
      <c r="Q11" s="1" t="s">
        <v>233</v>
      </c>
      <c r="R11" s="1"/>
      <c r="S11" s="1" t="s">
        <v>68</v>
      </c>
      <c r="T11" s="49" t="s">
        <v>68</v>
      </c>
      <c r="U11" s="45" t="s">
        <v>69</v>
      </c>
      <c r="V11" s="3"/>
      <c r="W11" s="3">
        <v>2</v>
      </c>
      <c r="X11" s="3" t="s">
        <v>234</v>
      </c>
      <c r="Y11" s="3">
        <v>4</v>
      </c>
      <c r="Z11" s="3" t="s">
        <v>235</v>
      </c>
      <c r="AA11" s="2" t="s">
        <v>127</v>
      </c>
      <c r="AB11" s="3"/>
      <c r="AC11" s="3"/>
      <c r="AD11" s="46"/>
      <c r="AE11" s="50" t="s">
        <v>85</v>
      </c>
      <c r="AF11" s="1" t="s">
        <v>236</v>
      </c>
      <c r="AG11" s="4" t="s">
        <v>87</v>
      </c>
      <c r="AH11" s="4" t="s">
        <v>88</v>
      </c>
      <c r="AI11" s="4"/>
      <c r="AJ11" s="51" t="s">
        <v>237</v>
      </c>
      <c r="AK11" s="52" t="s">
        <v>74</v>
      </c>
      <c r="AL11" s="5"/>
      <c r="AM11" s="5"/>
      <c r="AN11" s="5"/>
      <c r="AO11" s="3"/>
      <c r="AP11" s="46" t="s">
        <v>238</v>
      </c>
      <c r="AQ11" s="43"/>
      <c r="AR11" s="43" t="s">
        <v>239</v>
      </c>
      <c r="AS11" s="53" t="s">
        <v>104</v>
      </c>
      <c r="AT11" s="45"/>
      <c r="AU11" s="3"/>
      <c r="AV11" s="3"/>
      <c r="AW11" s="3"/>
      <c r="AX11" s="6" t="s">
        <v>240</v>
      </c>
      <c r="AY11" s="3"/>
      <c r="AZ11" s="46"/>
    </row>
    <row r="12" spans="1:52" ht="35.25" customHeight="1" x14ac:dyDescent="0.35">
      <c r="A12" s="62">
        <v>10</v>
      </c>
      <c r="B12" s="42">
        <v>40249</v>
      </c>
      <c r="C12" s="1" t="s">
        <v>58</v>
      </c>
      <c r="D12" s="2" t="s">
        <v>59</v>
      </c>
      <c r="E12" s="1" t="s">
        <v>60</v>
      </c>
      <c r="F12" s="44" t="s">
        <v>241</v>
      </c>
      <c r="G12" s="45" t="s">
        <v>113</v>
      </c>
      <c r="H12" s="2" t="s">
        <v>114</v>
      </c>
      <c r="I12" s="3" t="s">
        <v>242</v>
      </c>
      <c r="J12" s="3" t="s">
        <v>243</v>
      </c>
      <c r="K12" s="47" t="s">
        <v>244</v>
      </c>
      <c r="L12" s="48" t="s">
        <v>63</v>
      </c>
      <c r="M12" s="1" t="s">
        <v>245</v>
      </c>
      <c r="N12" s="2" t="s">
        <v>81</v>
      </c>
      <c r="O12" s="1"/>
      <c r="P12" s="2" t="s">
        <v>82</v>
      </c>
      <c r="Q12" s="1" t="s">
        <v>246</v>
      </c>
      <c r="R12" s="1"/>
      <c r="S12" s="1" t="s">
        <v>132</v>
      </c>
      <c r="T12" s="49" t="s">
        <v>132</v>
      </c>
      <c r="U12" s="45">
        <v>1</v>
      </c>
      <c r="V12" s="3" t="s">
        <v>247</v>
      </c>
      <c r="W12" s="3" t="s">
        <v>83</v>
      </c>
      <c r="X12" s="3"/>
      <c r="Y12" s="3" t="s">
        <v>70</v>
      </c>
      <c r="Z12" s="3"/>
      <c r="AA12" s="2" t="s">
        <v>139</v>
      </c>
      <c r="AB12" s="3"/>
      <c r="AC12" s="3"/>
      <c r="AD12" s="46"/>
      <c r="AE12" s="50" t="s">
        <v>85</v>
      </c>
      <c r="AF12" s="1" t="s">
        <v>141</v>
      </c>
      <c r="AG12" s="4" t="s">
        <v>87</v>
      </c>
      <c r="AH12" s="4" t="s">
        <v>88</v>
      </c>
      <c r="AI12" s="4"/>
      <c r="AJ12" s="51"/>
      <c r="AK12" s="52" t="s">
        <v>74</v>
      </c>
      <c r="AL12" s="5"/>
      <c r="AM12" s="5"/>
      <c r="AN12" s="5"/>
      <c r="AO12" s="3" t="s">
        <v>248</v>
      </c>
      <c r="AP12" s="46"/>
      <c r="AQ12" s="43"/>
      <c r="AR12" s="43" t="s">
        <v>249</v>
      </c>
      <c r="AS12" s="53" t="s">
        <v>104</v>
      </c>
      <c r="AT12" s="45"/>
      <c r="AU12" s="3"/>
      <c r="AV12" s="3"/>
      <c r="AW12" s="3"/>
      <c r="AX12" s="6" t="s">
        <v>240</v>
      </c>
      <c r="AY12" s="3"/>
      <c r="AZ12" s="46"/>
    </row>
    <row r="13" spans="1:52" ht="35.25" customHeight="1" x14ac:dyDescent="0.35">
      <c r="A13" s="62">
        <v>11</v>
      </c>
      <c r="B13" s="42">
        <v>40249</v>
      </c>
      <c r="C13" s="1" t="s">
        <v>250</v>
      </c>
      <c r="D13" s="2" t="s">
        <v>251</v>
      </c>
      <c r="E13" s="1" t="s">
        <v>252</v>
      </c>
      <c r="F13" s="44" t="s">
        <v>253</v>
      </c>
      <c r="G13" s="45" t="s">
        <v>134</v>
      </c>
      <c r="H13" s="2" t="s">
        <v>114</v>
      </c>
      <c r="I13" s="3" t="s">
        <v>254</v>
      </c>
      <c r="J13" s="3" t="s">
        <v>255</v>
      </c>
      <c r="K13" s="47" t="s">
        <v>255</v>
      </c>
      <c r="L13" s="48" t="s">
        <v>63</v>
      </c>
      <c r="M13" s="1" t="s">
        <v>92</v>
      </c>
      <c r="N13" s="2" t="s">
        <v>81</v>
      </c>
      <c r="O13" s="1" t="s">
        <v>256</v>
      </c>
      <c r="P13" s="2" t="s">
        <v>91</v>
      </c>
      <c r="Q13" s="1" t="s">
        <v>90</v>
      </c>
      <c r="R13" s="1"/>
      <c r="S13" s="1" t="s">
        <v>68</v>
      </c>
      <c r="T13" s="49" t="s">
        <v>68</v>
      </c>
      <c r="U13" s="45" t="s">
        <v>69</v>
      </c>
      <c r="V13" s="3"/>
      <c r="W13" s="3">
        <v>15</v>
      </c>
      <c r="X13" s="3" t="s">
        <v>257</v>
      </c>
      <c r="Y13" s="3" t="s">
        <v>70</v>
      </c>
      <c r="Z13" s="3"/>
      <c r="AA13" s="2" t="s">
        <v>71</v>
      </c>
      <c r="AB13" s="3"/>
      <c r="AC13" s="3"/>
      <c r="AD13" s="46"/>
      <c r="AE13" s="50" t="s">
        <v>85</v>
      </c>
      <c r="AF13" s="1" t="s">
        <v>115</v>
      </c>
      <c r="AG13" s="4" t="s">
        <v>87</v>
      </c>
      <c r="AH13" s="4" t="s">
        <v>88</v>
      </c>
      <c r="AI13" s="4" t="s">
        <v>159</v>
      </c>
      <c r="AJ13" s="51"/>
      <c r="AK13" s="52" t="s">
        <v>74</v>
      </c>
      <c r="AL13" s="5"/>
      <c r="AM13" s="5"/>
      <c r="AN13" s="5"/>
      <c r="AO13" s="3"/>
      <c r="AP13" s="46"/>
      <c r="AQ13" s="43"/>
      <c r="AR13" s="43" t="s">
        <v>258</v>
      </c>
      <c r="AS13" s="53" t="s">
        <v>89</v>
      </c>
      <c r="AT13" s="54" t="s">
        <v>259</v>
      </c>
      <c r="AU13" s="3"/>
      <c r="AV13" s="3"/>
      <c r="AW13" s="3"/>
      <c r="AX13" s="6"/>
      <c r="AY13" s="3"/>
      <c r="AZ13" s="46"/>
    </row>
    <row r="14" spans="1:52" ht="35.25" customHeight="1" x14ac:dyDescent="0.35">
      <c r="A14" s="62">
        <v>12</v>
      </c>
      <c r="B14" s="42">
        <v>40249</v>
      </c>
      <c r="C14" s="1" t="s">
        <v>250</v>
      </c>
      <c r="D14" s="2" t="s">
        <v>251</v>
      </c>
      <c r="E14" s="1" t="s">
        <v>252</v>
      </c>
      <c r="F14" s="44" t="s">
        <v>253</v>
      </c>
      <c r="G14" s="45" t="s">
        <v>260</v>
      </c>
      <c r="H14" s="2" t="s">
        <v>100</v>
      </c>
      <c r="I14" s="3" t="s">
        <v>254</v>
      </c>
      <c r="J14" s="3" t="s">
        <v>261</v>
      </c>
      <c r="K14" s="47" t="s">
        <v>262</v>
      </c>
      <c r="L14" s="48" t="s">
        <v>97</v>
      </c>
      <c r="M14" s="1" t="s">
        <v>263</v>
      </c>
      <c r="N14" s="2" t="s">
        <v>81</v>
      </c>
      <c r="O14" s="1" t="s">
        <v>125</v>
      </c>
      <c r="P14" s="2" t="s">
        <v>126</v>
      </c>
      <c r="Q14" s="1" t="s">
        <v>264</v>
      </c>
      <c r="R14" s="1"/>
      <c r="S14" s="1" t="s">
        <v>68</v>
      </c>
      <c r="T14" s="49" t="s">
        <v>68</v>
      </c>
      <c r="U14" s="45" t="s">
        <v>69</v>
      </c>
      <c r="V14" s="3"/>
      <c r="W14" s="3">
        <v>30</v>
      </c>
      <c r="X14" s="3" t="s">
        <v>265</v>
      </c>
      <c r="Y14" s="3">
        <v>27</v>
      </c>
      <c r="Z14" s="3"/>
      <c r="AA14" s="2" t="s">
        <v>127</v>
      </c>
      <c r="AB14" s="3"/>
      <c r="AC14" s="3"/>
      <c r="AD14" s="46" t="s">
        <v>266</v>
      </c>
      <c r="AE14" s="50" t="s">
        <v>109</v>
      </c>
      <c r="AF14" s="1" t="s">
        <v>115</v>
      </c>
      <c r="AG14" s="4" t="s">
        <v>87</v>
      </c>
      <c r="AH14" s="4" t="s">
        <v>88</v>
      </c>
      <c r="AI14" s="4"/>
      <c r="AJ14" s="51"/>
      <c r="AK14" s="52" t="s">
        <v>267</v>
      </c>
      <c r="AL14" s="5" t="s">
        <v>268</v>
      </c>
      <c r="AM14" s="5" t="s">
        <v>269</v>
      </c>
      <c r="AN14" s="5"/>
      <c r="AO14" s="3"/>
      <c r="AP14" s="46"/>
      <c r="AQ14" s="43"/>
      <c r="AR14" s="43" t="s">
        <v>270</v>
      </c>
      <c r="AS14" s="53" t="s">
        <v>89</v>
      </c>
      <c r="AT14" s="54" t="s">
        <v>271</v>
      </c>
      <c r="AU14" s="3"/>
      <c r="AV14" s="3"/>
      <c r="AW14" s="3"/>
      <c r="AX14" s="6" t="s">
        <v>272</v>
      </c>
      <c r="AY14" s="3" t="s">
        <v>273</v>
      </c>
      <c r="AZ14" s="46"/>
    </row>
    <row r="15" spans="1:52" ht="35.25" customHeight="1" x14ac:dyDescent="0.35">
      <c r="A15" s="62">
        <v>13</v>
      </c>
      <c r="B15" s="42">
        <v>40255</v>
      </c>
      <c r="C15" s="1" t="s">
        <v>117</v>
      </c>
      <c r="D15" s="2" t="s">
        <v>59</v>
      </c>
      <c r="E15" s="1" t="s">
        <v>274</v>
      </c>
      <c r="F15" s="44" t="s">
        <v>158</v>
      </c>
      <c r="G15" s="45" t="s">
        <v>161</v>
      </c>
      <c r="H15" s="2" t="s">
        <v>114</v>
      </c>
      <c r="I15" s="3" t="s">
        <v>275</v>
      </c>
      <c r="J15" s="3" t="s">
        <v>276</v>
      </c>
      <c r="K15" s="47" t="s">
        <v>277</v>
      </c>
      <c r="L15" s="48" t="s">
        <v>63</v>
      </c>
      <c r="M15" s="1" t="s">
        <v>128</v>
      </c>
      <c r="N15" s="2" t="s">
        <v>81</v>
      </c>
      <c r="O15" s="1"/>
      <c r="P15" s="2" t="s">
        <v>82</v>
      </c>
      <c r="Q15" s="1" t="s">
        <v>92</v>
      </c>
      <c r="R15" s="1"/>
      <c r="S15" s="1" t="s">
        <v>68</v>
      </c>
      <c r="T15" s="49" t="s">
        <v>68</v>
      </c>
      <c r="U15" s="45" t="s">
        <v>69</v>
      </c>
      <c r="V15" s="3"/>
      <c r="W15" s="3" t="s">
        <v>83</v>
      </c>
      <c r="X15" s="3"/>
      <c r="Y15" s="3" t="s">
        <v>70</v>
      </c>
      <c r="Z15" s="3"/>
      <c r="AA15" s="2" t="s">
        <v>84</v>
      </c>
      <c r="AB15" s="3"/>
      <c r="AC15" s="3"/>
      <c r="AD15" s="46"/>
      <c r="AE15" s="50" t="s">
        <v>85</v>
      </c>
      <c r="AF15" s="1" t="s">
        <v>86</v>
      </c>
      <c r="AG15" s="4" t="s">
        <v>87</v>
      </c>
      <c r="AH15" s="4" t="s">
        <v>94</v>
      </c>
      <c r="AI15" s="4"/>
      <c r="AJ15" s="51"/>
      <c r="AK15" s="52" t="s">
        <v>74</v>
      </c>
      <c r="AL15" s="5"/>
      <c r="AM15" s="5"/>
      <c r="AN15" s="5"/>
      <c r="AO15" s="3"/>
      <c r="AP15" s="46"/>
      <c r="AQ15" s="43"/>
      <c r="AR15" s="43" t="s">
        <v>278</v>
      </c>
      <c r="AS15" s="53" t="s">
        <v>89</v>
      </c>
      <c r="AT15" s="45" t="s">
        <v>279</v>
      </c>
      <c r="AU15" s="3"/>
      <c r="AV15" s="3"/>
      <c r="AW15" s="3"/>
      <c r="AX15" s="6"/>
      <c r="AY15" s="3"/>
      <c r="AZ15" s="46"/>
    </row>
    <row r="16" spans="1:52" ht="35.25" customHeight="1" x14ac:dyDescent="0.35">
      <c r="A16" s="62">
        <v>14</v>
      </c>
      <c r="B16" s="42">
        <v>40267</v>
      </c>
      <c r="C16" s="1" t="s">
        <v>280</v>
      </c>
      <c r="D16" s="2" t="s">
        <v>251</v>
      </c>
      <c r="E16" s="1" t="s">
        <v>281</v>
      </c>
      <c r="F16" s="44" t="s">
        <v>282</v>
      </c>
      <c r="G16" s="45" t="s">
        <v>113</v>
      </c>
      <c r="H16" s="2" t="s">
        <v>114</v>
      </c>
      <c r="I16" s="3" t="s">
        <v>283</v>
      </c>
      <c r="J16" s="3" t="s">
        <v>284</v>
      </c>
      <c r="K16" s="47" t="s">
        <v>285</v>
      </c>
      <c r="L16" s="48" t="s">
        <v>63</v>
      </c>
      <c r="M16" s="1" t="s">
        <v>128</v>
      </c>
      <c r="N16" s="2" t="s">
        <v>81</v>
      </c>
      <c r="O16" s="1"/>
      <c r="P16" s="2" t="s">
        <v>82</v>
      </c>
      <c r="Q16" s="1" t="s">
        <v>92</v>
      </c>
      <c r="R16" s="1"/>
      <c r="S16" s="1" t="s">
        <v>68</v>
      </c>
      <c r="T16" s="49" t="s">
        <v>68</v>
      </c>
      <c r="U16" s="45" t="s">
        <v>69</v>
      </c>
      <c r="V16" s="3"/>
      <c r="W16" s="3">
        <v>2</v>
      </c>
      <c r="X16" s="3" t="s">
        <v>286</v>
      </c>
      <c r="Y16" s="3" t="s">
        <v>70</v>
      </c>
      <c r="Z16" s="3"/>
      <c r="AA16" s="2" t="s">
        <v>71</v>
      </c>
      <c r="AB16" s="3"/>
      <c r="AC16" s="3"/>
      <c r="AD16" s="46"/>
      <c r="AE16" s="50" t="s">
        <v>85</v>
      </c>
      <c r="AF16" s="1" t="s">
        <v>115</v>
      </c>
      <c r="AG16" s="4" t="s">
        <v>87</v>
      </c>
      <c r="AH16" s="4" t="s">
        <v>88</v>
      </c>
      <c r="AI16" s="4"/>
      <c r="AJ16" s="51"/>
      <c r="AK16" s="52" t="s">
        <v>74</v>
      </c>
      <c r="AL16" s="5"/>
      <c r="AM16" s="5"/>
      <c r="AN16" s="5"/>
      <c r="AO16" s="3"/>
      <c r="AP16" s="46"/>
      <c r="AQ16" s="43"/>
      <c r="AR16" s="43" t="s">
        <v>287</v>
      </c>
      <c r="AS16" s="53" t="s">
        <v>89</v>
      </c>
      <c r="AT16" s="45" t="s">
        <v>288</v>
      </c>
      <c r="AU16" s="3"/>
      <c r="AV16" s="3"/>
      <c r="AW16" s="3"/>
      <c r="AX16" s="6"/>
      <c r="AY16" s="3"/>
      <c r="AZ16" s="46"/>
    </row>
    <row r="17" spans="1:52" ht="35.25" customHeight="1" x14ac:dyDescent="0.35">
      <c r="A17" s="62">
        <v>15</v>
      </c>
      <c r="B17" s="42">
        <v>40304</v>
      </c>
      <c r="C17" s="1" t="s">
        <v>140</v>
      </c>
      <c r="D17" s="2" t="s">
        <v>59</v>
      </c>
      <c r="E17" s="1" t="s">
        <v>289</v>
      </c>
      <c r="F17" s="44" t="s">
        <v>290</v>
      </c>
      <c r="G17" s="45" t="s">
        <v>291</v>
      </c>
      <c r="H17" s="2" t="s">
        <v>100</v>
      </c>
      <c r="I17" s="3" t="s">
        <v>292</v>
      </c>
      <c r="J17" s="3" t="s">
        <v>293</v>
      </c>
      <c r="K17" s="47" t="s">
        <v>294</v>
      </c>
      <c r="L17" s="48" t="s">
        <v>101</v>
      </c>
      <c r="M17" s="1" t="s">
        <v>92</v>
      </c>
      <c r="N17" s="2" t="s">
        <v>81</v>
      </c>
      <c r="O17" s="1"/>
      <c r="P17" s="2" t="s">
        <v>82</v>
      </c>
      <c r="Q17" s="1" t="s">
        <v>128</v>
      </c>
      <c r="R17" s="1"/>
      <c r="S17" s="1" t="s">
        <v>132</v>
      </c>
      <c r="T17" s="49" t="s">
        <v>132</v>
      </c>
      <c r="U17" s="45" t="s">
        <v>69</v>
      </c>
      <c r="V17" s="3"/>
      <c r="W17" s="3" t="s">
        <v>83</v>
      </c>
      <c r="X17" s="3"/>
      <c r="Y17" s="3" t="s">
        <v>70</v>
      </c>
      <c r="Z17" s="3"/>
      <c r="AA17" s="2" t="s">
        <v>84</v>
      </c>
      <c r="AB17" s="3"/>
      <c r="AC17" s="3"/>
      <c r="AD17" s="46"/>
      <c r="AE17" s="50" t="s">
        <v>72</v>
      </c>
      <c r="AF17" s="1"/>
      <c r="AG17" s="4" t="s">
        <v>73</v>
      </c>
      <c r="AH17" s="4"/>
      <c r="AI17" s="4"/>
      <c r="AJ17" s="51"/>
      <c r="AK17" s="52" t="s">
        <v>74</v>
      </c>
      <c r="AL17" s="5"/>
      <c r="AM17" s="5"/>
      <c r="AN17" s="5"/>
      <c r="AO17" s="3"/>
      <c r="AP17" s="46"/>
      <c r="AQ17" s="43"/>
      <c r="AR17" s="43" t="s">
        <v>295</v>
      </c>
      <c r="AS17" s="53" t="s">
        <v>89</v>
      </c>
      <c r="AT17" s="45" t="s">
        <v>296</v>
      </c>
      <c r="AU17" s="3"/>
      <c r="AV17" s="3"/>
      <c r="AW17" s="3"/>
      <c r="AX17" s="3"/>
      <c r="AY17" s="3"/>
      <c r="AZ17" s="46"/>
    </row>
    <row r="18" spans="1:52" ht="35.25" customHeight="1" x14ac:dyDescent="0.35">
      <c r="A18" s="62">
        <v>16</v>
      </c>
      <c r="B18" s="42">
        <v>40308</v>
      </c>
      <c r="C18" s="1" t="s">
        <v>144</v>
      </c>
      <c r="D18" s="2" t="s">
        <v>59</v>
      </c>
      <c r="E18" s="1" t="s">
        <v>153</v>
      </c>
      <c r="F18" s="44" t="s">
        <v>154</v>
      </c>
      <c r="G18" s="45" t="s">
        <v>113</v>
      </c>
      <c r="H18" s="2" t="s">
        <v>114</v>
      </c>
      <c r="I18" s="3" t="s">
        <v>297</v>
      </c>
      <c r="J18" s="3" t="s">
        <v>155</v>
      </c>
      <c r="K18" s="47" t="s">
        <v>298</v>
      </c>
      <c r="L18" s="48" t="s">
        <v>63</v>
      </c>
      <c r="M18" s="1" t="s">
        <v>110</v>
      </c>
      <c r="N18" s="2" t="s">
        <v>81</v>
      </c>
      <c r="O18" s="1" t="s">
        <v>299</v>
      </c>
      <c r="P18" s="2" t="s">
        <v>91</v>
      </c>
      <c r="Q18" s="1" t="s">
        <v>111</v>
      </c>
      <c r="R18" s="1"/>
      <c r="S18" s="1" t="s">
        <v>68</v>
      </c>
      <c r="T18" s="49" t="s">
        <v>68</v>
      </c>
      <c r="U18" s="45" t="s">
        <v>69</v>
      </c>
      <c r="V18" s="3"/>
      <c r="W18" s="3" t="s">
        <v>83</v>
      </c>
      <c r="X18" s="3"/>
      <c r="Y18" s="3" t="s">
        <v>70</v>
      </c>
      <c r="Z18" s="3"/>
      <c r="AA18" s="2" t="s">
        <v>84</v>
      </c>
      <c r="AB18" s="3"/>
      <c r="AC18" s="3"/>
      <c r="AD18" s="46"/>
      <c r="AE18" s="50" t="s">
        <v>72</v>
      </c>
      <c r="AF18" s="1"/>
      <c r="AG18" s="4" t="s">
        <v>73</v>
      </c>
      <c r="AH18" s="4"/>
      <c r="AI18" s="4"/>
      <c r="AJ18" s="51"/>
      <c r="AK18" s="52" t="s">
        <v>74</v>
      </c>
      <c r="AL18" s="5"/>
      <c r="AM18" s="5"/>
      <c r="AN18" s="5"/>
      <c r="AO18" s="3"/>
      <c r="AP18" s="46"/>
      <c r="AQ18" s="43"/>
      <c r="AR18" s="43" t="s">
        <v>300</v>
      </c>
      <c r="AS18" s="53" t="s">
        <v>104</v>
      </c>
      <c r="AT18" s="45"/>
      <c r="AU18" s="3"/>
      <c r="AV18" s="3"/>
      <c r="AW18" s="3"/>
      <c r="AX18" s="3"/>
      <c r="AY18" s="3"/>
      <c r="AZ18" s="55" t="s">
        <v>156</v>
      </c>
    </row>
    <row r="19" spans="1:52" ht="35.25" customHeight="1" x14ac:dyDescent="0.35">
      <c r="A19" s="62">
        <v>17</v>
      </c>
      <c r="B19" s="42">
        <v>40310</v>
      </c>
      <c r="C19" s="1" t="s">
        <v>140</v>
      </c>
      <c r="D19" s="2" t="s">
        <v>59</v>
      </c>
      <c r="E19" s="1" t="s">
        <v>289</v>
      </c>
      <c r="F19" s="44" t="s">
        <v>290</v>
      </c>
      <c r="G19" s="45" t="s">
        <v>123</v>
      </c>
      <c r="H19" s="2" t="s">
        <v>62</v>
      </c>
      <c r="I19" s="3" t="s">
        <v>301</v>
      </c>
      <c r="J19" s="3" t="s">
        <v>302</v>
      </c>
      <c r="K19" s="47" t="s">
        <v>303</v>
      </c>
      <c r="L19" s="48" t="s">
        <v>101</v>
      </c>
      <c r="M19" s="1" t="s">
        <v>128</v>
      </c>
      <c r="N19" s="2" t="s">
        <v>81</v>
      </c>
      <c r="O19" s="1" t="s">
        <v>145</v>
      </c>
      <c r="P19" s="2" t="s">
        <v>126</v>
      </c>
      <c r="Q19" s="1" t="s">
        <v>92</v>
      </c>
      <c r="R19" s="1"/>
      <c r="S19" s="1" t="s">
        <v>68</v>
      </c>
      <c r="T19" s="49" t="s">
        <v>68</v>
      </c>
      <c r="U19" s="45" t="s">
        <v>69</v>
      </c>
      <c r="V19" s="3"/>
      <c r="W19" s="3" t="s">
        <v>83</v>
      </c>
      <c r="X19" s="3"/>
      <c r="Y19" s="3" t="s">
        <v>70</v>
      </c>
      <c r="Z19" s="3"/>
      <c r="AA19" s="2" t="s">
        <v>84</v>
      </c>
      <c r="AB19" s="3"/>
      <c r="AC19" s="3"/>
      <c r="AD19" s="46"/>
      <c r="AE19" s="50" t="s">
        <v>72</v>
      </c>
      <c r="AF19" s="1"/>
      <c r="AG19" s="4" t="s">
        <v>73</v>
      </c>
      <c r="AH19" s="4"/>
      <c r="AI19" s="4"/>
      <c r="AJ19" s="51"/>
      <c r="AK19" s="52" t="s">
        <v>74</v>
      </c>
      <c r="AL19" s="5"/>
      <c r="AM19" s="5"/>
      <c r="AN19" s="5"/>
      <c r="AO19" s="3"/>
      <c r="AP19" s="46"/>
      <c r="AQ19" s="43"/>
      <c r="AR19" s="43" t="s">
        <v>304</v>
      </c>
      <c r="AS19" s="53" t="s">
        <v>89</v>
      </c>
      <c r="AT19" s="45" t="s">
        <v>296</v>
      </c>
      <c r="AU19" s="3"/>
      <c r="AV19" s="3"/>
      <c r="AW19" s="3"/>
      <c r="AX19" s="6" t="s">
        <v>305</v>
      </c>
      <c r="AY19" s="3"/>
      <c r="AZ19" s="46"/>
    </row>
    <row r="20" spans="1:52" ht="35.25" customHeight="1" x14ac:dyDescent="0.35">
      <c r="A20" s="62">
        <v>18</v>
      </c>
      <c r="B20" s="42">
        <v>40333</v>
      </c>
      <c r="C20" s="1" t="s">
        <v>58</v>
      </c>
      <c r="D20" s="2" t="s">
        <v>59</v>
      </c>
      <c r="E20" s="1" t="s">
        <v>60</v>
      </c>
      <c r="F20" s="44" t="s">
        <v>306</v>
      </c>
      <c r="G20" s="45" t="s">
        <v>151</v>
      </c>
      <c r="H20" s="2" t="s">
        <v>143</v>
      </c>
      <c r="I20" s="3" t="s">
        <v>307</v>
      </c>
      <c r="J20" s="3" t="s">
        <v>308</v>
      </c>
      <c r="K20" s="47" t="s">
        <v>309</v>
      </c>
      <c r="L20" s="48" t="s">
        <v>63</v>
      </c>
      <c r="M20" s="1" t="s">
        <v>148</v>
      </c>
      <c r="N20" s="2" t="s">
        <v>81</v>
      </c>
      <c r="O20" s="1"/>
      <c r="P20" s="2" t="s">
        <v>82</v>
      </c>
      <c r="Q20" s="1" t="s">
        <v>310</v>
      </c>
      <c r="R20" s="1"/>
      <c r="S20" s="1" t="s">
        <v>68</v>
      </c>
      <c r="T20" s="49" t="s">
        <v>68</v>
      </c>
      <c r="U20" s="45" t="s">
        <v>69</v>
      </c>
      <c r="V20" s="3"/>
      <c r="W20" s="3" t="s">
        <v>83</v>
      </c>
      <c r="X20" s="3"/>
      <c r="Y20" s="3" t="s">
        <v>70</v>
      </c>
      <c r="Z20" s="3"/>
      <c r="AA20" s="2" t="s">
        <v>84</v>
      </c>
      <c r="AB20" s="3"/>
      <c r="AC20" s="3"/>
      <c r="AD20" s="46"/>
      <c r="AE20" s="50" t="s">
        <v>85</v>
      </c>
      <c r="AF20" s="1"/>
      <c r="AG20" s="4" t="s">
        <v>87</v>
      </c>
      <c r="AH20" s="4" t="s">
        <v>142</v>
      </c>
      <c r="AI20" s="4"/>
      <c r="AJ20" s="51"/>
      <c r="AK20" s="52" t="s">
        <v>74</v>
      </c>
      <c r="AL20" s="5"/>
      <c r="AM20" s="5"/>
      <c r="AN20" s="5"/>
      <c r="AO20" s="3" t="s">
        <v>311</v>
      </c>
      <c r="AP20" s="46"/>
      <c r="AQ20" s="43"/>
      <c r="AR20" s="43" t="s">
        <v>312</v>
      </c>
      <c r="AS20" s="53" t="s">
        <v>104</v>
      </c>
      <c r="AT20" s="45"/>
      <c r="AU20" s="3"/>
      <c r="AV20" s="3"/>
      <c r="AW20" s="3"/>
      <c r="AX20" s="3"/>
      <c r="AY20" s="6" t="s">
        <v>313</v>
      </c>
      <c r="AZ20" s="55" t="s">
        <v>314</v>
      </c>
    </row>
    <row r="21" spans="1:52" ht="35.25" customHeight="1" x14ac:dyDescent="0.35">
      <c r="A21" s="62">
        <v>19</v>
      </c>
      <c r="B21" s="42">
        <v>40386</v>
      </c>
      <c r="C21" s="1" t="s">
        <v>95</v>
      </c>
      <c r="D21" s="2" t="s">
        <v>96</v>
      </c>
      <c r="E21" s="1" t="s">
        <v>315</v>
      </c>
      <c r="F21" s="44" t="s">
        <v>316</v>
      </c>
      <c r="G21" s="45" t="s">
        <v>317</v>
      </c>
      <c r="H21" s="2" t="s">
        <v>114</v>
      </c>
      <c r="I21" s="3" t="s">
        <v>318</v>
      </c>
      <c r="J21" s="3" t="s">
        <v>319</v>
      </c>
      <c r="K21" s="47" t="s">
        <v>320</v>
      </c>
      <c r="L21" s="48" t="s">
        <v>63</v>
      </c>
      <c r="M21" s="1" t="s">
        <v>138</v>
      </c>
      <c r="N21" s="2" t="s">
        <v>65</v>
      </c>
      <c r="O21" s="1"/>
      <c r="P21" s="2" t="s">
        <v>82</v>
      </c>
      <c r="Q21" s="1" t="s">
        <v>321</v>
      </c>
      <c r="R21" s="1"/>
      <c r="S21" s="1" t="s">
        <v>68</v>
      </c>
      <c r="T21" s="49" t="s">
        <v>68</v>
      </c>
      <c r="U21" s="45" t="s">
        <v>69</v>
      </c>
      <c r="V21" s="3"/>
      <c r="W21" s="3" t="s">
        <v>83</v>
      </c>
      <c r="X21" s="3"/>
      <c r="Y21" s="3" t="s">
        <v>70</v>
      </c>
      <c r="Z21" s="3"/>
      <c r="AA21" s="2" t="s">
        <v>84</v>
      </c>
      <c r="AB21" s="3">
        <v>1</v>
      </c>
      <c r="AC21" s="3" t="s">
        <v>321</v>
      </c>
      <c r="AD21" s="46"/>
      <c r="AE21" s="50" t="s">
        <v>72</v>
      </c>
      <c r="AF21" s="1"/>
      <c r="AG21" s="4" t="s">
        <v>73</v>
      </c>
      <c r="AH21" s="4"/>
      <c r="AI21" s="4"/>
      <c r="AJ21" s="51"/>
      <c r="AK21" s="52" t="s">
        <v>74</v>
      </c>
      <c r="AL21" s="5"/>
      <c r="AM21" s="5"/>
      <c r="AN21" s="5"/>
      <c r="AO21" s="3"/>
      <c r="AP21" s="46"/>
      <c r="AQ21" s="43"/>
      <c r="AR21" s="43" t="s">
        <v>322</v>
      </c>
      <c r="AS21" s="53" t="s">
        <v>89</v>
      </c>
      <c r="AT21" s="45" t="s">
        <v>323</v>
      </c>
      <c r="AU21" s="3"/>
      <c r="AV21" s="3"/>
      <c r="AW21" s="3"/>
      <c r="AX21" s="3"/>
      <c r="AY21" s="6"/>
      <c r="AZ21" s="55"/>
    </row>
    <row r="22" spans="1:52" ht="35.25" customHeight="1" x14ac:dyDescent="0.35">
      <c r="A22" s="62">
        <v>20</v>
      </c>
      <c r="B22" s="42">
        <v>40410</v>
      </c>
      <c r="C22" s="1" t="s">
        <v>95</v>
      </c>
      <c r="D22" s="2" t="s">
        <v>96</v>
      </c>
      <c r="E22" s="1" t="s">
        <v>324</v>
      </c>
      <c r="F22" s="44" t="s">
        <v>325</v>
      </c>
      <c r="G22" s="45" t="s">
        <v>317</v>
      </c>
      <c r="H22" s="2" t="s">
        <v>114</v>
      </c>
      <c r="I22" s="3" t="s">
        <v>326</v>
      </c>
      <c r="J22" s="3" t="s">
        <v>327</v>
      </c>
      <c r="K22" s="47" t="s">
        <v>328</v>
      </c>
      <c r="L22" s="48" t="s">
        <v>63</v>
      </c>
      <c r="M22" s="1" t="s">
        <v>138</v>
      </c>
      <c r="N22" s="2" t="s">
        <v>65</v>
      </c>
      <c r="O22" s="1"/>
      <c r="P22" s="2" t="s">
        <v>82</v>
      </c>
      <c r="Q22" s="1" t="s">
        <v>329</v>
      </c>
      <c r="R22" s="1"/>
      <c r="S22" s="1" t="s">
        <v>68</v>
      </c>
      <c r="T22" s="49" t="s">
        <v>68</v>
      </c>
      <c r="U22" s="45" t="s">
        <v>69</v>
      </c>
      <c r="V22" s="3"/>
      <c r="W22" s="3" t="s">
        <v>83</v>
      </c>
      <c r="X22" s="3"/>
      <c r="Y22" s="3" t="s">
        <v>70</v>
      </c>
      <c r="Z22" s="3"/>
      <c r="AA22" s="2" t="s">
        <v>84</v>
      </c>
      <c r="AB22" s="3">
        <v>2</v>
      </c>
      <c r="AC22" s="3" t="s">
        <v>330</v>
      </c>
      <c r="AD22" s="46"/>
      <c r="AE22" s="50" t="s">
        <v>72</v>
      </c>
      <c r="AF22" s="1"/>
      <c r="AG22" s="4" t="s">
        <v>73</v>
      </c>
      <c r="AH22" s="4"/>
      <c r="AI22" s="4"/>
      <c r="AJ22" s="51"/>
      <c r="AK22" s="52" t="s">
        <v>74</v>
      </c>
      <c r="AL22" s="5"/>
      <c r="AM22" s="5"/>
      <c r="AN22" s="5"/>
      <c r="AO22" s="3" t="s">
        <v>331</v>
      </c>
      <c r="AP22" s="46"/>
      <c r="AQ22" s="43"/>
      <c r="AR22" s="43" t="s">
        <v>332</v>
      </c>
      <c r="AS22" s="53" t="s">
        <v>89</v>
      </c>
      <c r="AT22" s="45" t="s">
        <v>333</v>
      </c>
      <c r="AU22" s="3" t="s">
        <v>334</v>
      </c>
      <c r="AV22" s="3"/>
      <c r="AW22" s="3"/>
      <c r="AX22" s="3"/>
      <c r="AY22" s="6"/>
      <c r="AZ22" s="55"/>
    </row>
    <row r="23" spans="1:52" ht="35.25" customHeight="1" x14ac:dyDescent="0.35">
      <c r="A23" s="62">
        <v>21</v>
      </c>
      <c r="B23" s="42">
        <v>40497</v>
      </c>
      <c r="C23" s="1" t="s">
        <v>117</v>
      </c>
      <c r="D23" s="2" t="s">
        <v>59</v>
      </c>
      <c r="E23" s="1" t="s">
        <v>130</v>
      </c>
      <c r="F23" s="44" t="s">
        <v>335</v>
      </c>
      <c r="G23" s="45" t="s">
        <v>113</v>
      </c>
      <c r="H23" s="2" t="s">
        <v>114</v>
      </c>
      <c r="I23" s="3" t="s">
        <v>336</v>
      </c>
      <c r="J23" s="3" t="s">
        <v>337</v>
      </c>
      <c r="K23" s="47" t="s">
        <v>338</v>
      </c>
      <c r="L23" s="48" t="s">
        <v>63</v>
      </c>
      <c r="M23" s="1" t="s">
        <v>80</v>
      </c>
      <c r="N23" s="2" t="s">
        <v>81</v>
      </c>
      <c r="O23" s="1" t="s">
        <v>339</v>
      </c>
      <c r="P23" s="2" t="s">
        <v>91</v>
      </c>
      <c r="Q23" s="1" t="s">
        <v>340</v>
      </c>
      <c r="R23" s="1" t="s">
        <v>122</v>
      </c>
      <c r="S23" s="1" t="s">
        <v>68</v>
      </c>
      <c r="T23" s="49" t="s">
        <v>68</v>
      </c>
      <c r="U23" s="45" t="s">
        <v>69</v>
      </c>
      <c r="V23" s="3"/>
      <c r="W23" s="3" t="s">
        <v>83</v>
      </c>
      <c r="X23" s="3"/>
      <c r="Y23" s="3" t="s">
        <v>70</v>
      </c>
      <c r="Z23" s="3"/>
      <c r="AA23" s="2" t="s">
        <v>84</v>
      </c>
      <c r="AB23" s="3"/>
      <c r="AC23" s="3"/>
      <c r="AD23" s="46" t="s">
        <v>341</v>
      </c>
      <c r="AE23" s="50" t="s">
        <v>85</v>
      </c>
      <c r="AF23" s="1" t="s">
        <v>115</v>
      </c>
      <c r="AG23" s="4" t="s">
        <v>87</v>
      </c>
      <c r="AH23" s="4" t="s">
        <v>94</v>
      </c>
      <c r="AI23" s="4"/>
      <c r="AJ23" s="51" t="s">
        <v>129</v>
      </c>
      <c r="AK23" s="52" t="s">
        <v>74</v>
      </c>
      <c r="AL23" s="5"/>
      <c r="AM23" s="5"/>
      <c r="AN23" s="5"/>
      <c r="AO23" s="3"/>
      <c r="AP23" s="46"/>
      <c r="AQ23" s="43"/>
      <c r="AR23" s="43" t="s">
        <v>342</v>
      </c>
      <c r="AS23" s="53" t="s">
        <v>89</v>
      </c>
      <c r="AT23" s="54" t="s">
        <v>343</v>
      </c>
      <c r="AU23" s="3" t="s">
        <v>344</v>
      </c>
      <c r="AV23" s="3"/>
      <c r="AW23" s="3"/>
      <c r="AX23" s="6" t="s">
        <v>345</v>
      </c>
      <c r="AY23" s="3"/>
      <c r="AZ23" s="46"/>
    </row>
    <row r="24" spans="1:52" ht="35.25" customHeight="1" x14ac:dyDescent="0.35">
      <c r="A24" s="62">
        <v>22</v>
      </c>
      <c r="B24" s="42">
        <v>40499</v>
      </c>
      <c r="C24" s="1" t="s">
        <v>117</v>
      </c>
      <c r="D24" s="2" t="s">
        <v>59</v>
      </c>
      <c r="E24" s="1" t="s">
        <v>130</v>
      </c>
      <c r="F24" s="44" t="s">
        <v>335</v>
      </c>
      <c r="G24" s="45" t="s">
        <v>113</v>
      </c>
      <c r="H24" s="2" t="s">
        <v>114</v>
      </c>
      <c r="I24" s="3" t="s">
        <v>346</v>
      </c>
      <c r="J24" s="3" t="s">
        <v>347</v>
      </c>
      <c r="K24" s="47" t="s">
        <v>348</v>
      </c>
      <c r="L24" s="48" t="s">
        <v>63</v>
      </c>
      <c r="M24" s="1" t="s">
        <v>90</v>
      </c>
      <c r="N24" s="2" t="s">
        <v>81</v>
      </c>
      <c r="O24" s="1"/>
      <c r="P24" s="2" t="s">
        <v>82</v>
      </c>
      <c r="Q24" s="1" t="s">
        <v>340</v>
      </c>
      <c r="R24" s="1"/>
      <c r="S24" s="1" t="s">
        <v>68</v>
      </c>
      <c r="T24" s="49" t="s">
        <v>68</v>
      </c>
      <c r="U24" s="45" t="s">
        <v>69</v>
      </c>
      <c r="V24" s="3"/>
      <c r="W24" s="3" t="s">
        <v>83</v>
      </c>
      <c r="X24" s="3"/>
      <c r="Y24" s="3" t="s">
        <v>70</v>
      </c>
      <c r="Z24" s="3"/>
      <c r="AA24" s="2" t="s">
        <v>84</v>
      </c>
      <c r="AB24" s="3"/>
      <c r="AC24" s="3"/>
      <c r="AD24" s="46" t="s">
        <v>349</v>
      </c>
      <c r="AE24" s="50" t="s">
        <v>72</v>
      </c>
      <c r="AF24" s="1"/>
      <c r="AG24" s="4" t="s">
        <v>73</v>
      </c>
      <c r="AH24" s="4"/>
      <c r="AI24" s="4"/>
      <c r="AJ24" s="51"/>
      <c r="AK24" s="52" t="s">
        <v>74</v>
      </c>
      <c r="AL24" s="5"/>
      <c r="AM24" s="5"/>
      <c r="AN24" s="5"/>
      <c r="AO24" s="3"/>
      <c r="AP24" s="46"/>
      <c r="AQ24" s="43"/>
      <c r="AR24" s="43" t="s">
        <v>350</v>
      </c>
      <c r="AS24" s="53" t="s">
        <v>104</v>
      </c>
      <c r="AT24" s="45"/>
      <c r="AU24" s="3"/>
      <c r="AV24" s="3"/>
      <c r="AW24" s="3"/>
      <c r="AX24" s="3"/>
      <c r="AY24" s="3"/>
      <c r="AZ24" s="55" t="s">
        <v>351</v>
      </c>
    </row>
    <row r="25" spans="1:52" ht="35.25" customHeight="1" x14ac:dyDescent="0.35">
      <c r="A25" s="62">
        <v>23</v>
      </c>
      <c r="B25" s="42">
        <v>40541</v>
      </c>
      <c r="C25" s="1" t="s">
        <v>144</v>
      </c>
      <c r="D25" s="2" t="s">
        <v>59</v>
      </c>
      <c r="E25" s="1" t="s">
        <v>352</v>
      </c>
      <c r="F25" s="44" t="s">
        <v>353</v>
      </c>
      <c r="G25" s="45" t="s">
        <v>113</v>
      </c>
      <c r="H25" s="2" t="s">
        <v>114</v>
      </c>
      <c r="I25" s="3" t="s">
        <v>354</v>
      </c>
      <c r="J25" s="3" t="s">
        <v>355</v>
      </c>
      <c r="K25" s="47" t="s">
        <v>356</v>
      </c>
      <c r="L25" s="48" t="s">
        <v>63</v>
      </c>
      <c r="M25" s="1" t="s">
        <v>357</v>
      </c>
      <c r="N25" s="2" t="s">
        <v>81</v>
      </c>
      <c r="O25" s="1" t="s">
        <v>147</v>
      </c>
      <c r="P25" s="2" t="s">
        <v>91</v>
      </c>
      <c r="Q25" s="1" t="s">
        <v>358</v>
      </c>
      <c r="R25" s="1" t="s">
        <v>147</v>
      </c>
      <c r="S25" s="1" t="s">
        <v>132</v>
      </c>
      <c r="T25" s="49" t="s">
        <v>132</v>
      </c>
      <c r="U25" s="45" t="s">
        <v>69</v>
      </c>
      <c r="V25" s="3"/>
      <c r="W25" s="3">
        <v>5</v>
      </c>
      <c r="X25" s="3" t="s">
        <v>359</v>
      </c>
      <c r="Y25" s="3" t="s">
        <v>70</v>
      </c>
      <c r="Z25" s="3"/>
      <c r="AA25" s="2" t="s">
        <v>71</v>
      </c>
      <c r="AB25" s="3"/>
      <c r="AC25" s="3"/>
      <c r="AD25" s="46"/>
      <c r="AE25" s="50" t="s">
        <v>85</v>
      </c>
      <c r="AF25" s="1" t="s">
        <v>115</v>
      </c>
      <c r="AG25" s="4" t="s">
        <v>87</v>
      </c>
      <c r="AH25" s="4" t="s">
        <v>94</v>
      </c>
      <c r="AI25" s="4"/>
      <c r="AJ25" s="51"/>
      <c r="AK25" s="52" t="s">
        <v>74</v>
      </c>
      <c r="AL25" s="5"/>
      <c r="AM25" s="5"/>
      <c r="AN25" s="5"/>
      <c r="AO25" s="3"/>
      <c r="AP25" s="46"/>
      <c r="AQ25" s="43"/>
      <c r="AR25" s="43" t="s">
        <v>360</v>
      </c>
      <c r="AS25" s="53" t="s">
        <v>89</v>
      </c>
      <c r="AT25" s="54" t="s">
        <v>361</v>
      </c>
      <c r="AU25" s="3"/>
      <c r="AV25" s="3"/>
      <c r="AW25" s="3"/>
      <c r="AX25" s="6" t="s">
        <v>362</v>
      </c>
      <c r="AY25" s="3"/>
      <c r="AZ25" s="46"/>
    </row>
    <row r="26" spans="1:52" ht="35.25" customHeight="1" x14ac:dyDescent="0.35">
      <c r="A26" s="62">
        <v>24</v>
      </c>
      <c r="B26" s="42">
        <v>40543</v>
      </c>
      <c r="C26" s="1" t="s">
        <v>103</v>
      </c>
      <c r="D26" s="2" t="s">
        <v>96</v>
      </c>
      <c r="E26" s="1" t="s">
        <v>363</v>
      </c>
      <c r="F26" s="44" t="s">
        <v>364</v>
      </c>
      <c r="G26" s="45" t="s">
        <v>365</v>
      </c>
      <c r="H26" s="2" t="s">
        <v>149</v>
      </c>
      <c r="I26" s="3" t="s">
        <v>366</v>
      </c>
      <c r="J26" s="3" t="s">
        <v>367</v>
      </c>
      <c r="K26" s="47" t="s">
        <v>368</v>
      </c>
      <c r="L26" s="48" t="s">
        <v>101</v>
      </c>
      <c r="M26" s="1" t="s">
        <v>64</v>
      </c>
      <c r="N26" s="2" t="s">
        <v>65</v>
      </c>
      <c r="O26" s="1" t="s">
        <v>369</v>
      </c>
      <c r="P26" s="2" t="s">
        <v>67</v>
      </c>
      <c r="Q26" s="1" t="s">
        <v>370</v>
      </c>
      <c r="R26" s="1"/>
      <c r="S26" s="1" t="s">
        <v>68</v>
      </c>
      <c r="T26" s="49" t="s">
        <v>68</v>
      </c>
      <c r="U26" s="45">
        <v>21</v>
      </c>
      <c r="V26" s="3"/>
      <c r="W26" s="3">
        <v>79</v>
      </c>
      <c r="X26" s="3"/>
      <c r="Y26" s="3" t="s">
        <v>70</v>
      </c>
      <c r="Z26" s="3"/>
      <c r="AA26" s="2" t="s">
        <v>99</v>
      </c>
      <c r="AB26" s="3"/>
      <c r="AC26" s="3"/>
      <c r="AD26" s="46"/>
      <c r="AE26" s="50" t="s">
        <v>72</v>
      </c>
      <c r="AF26" s="1"/>
      <c r="AG26" s="4" t="s">
        <v>73</v>
      </c>
      <c r="AH26" s="4"/>
      <c r="AI26" s="4"/>
      <c r="AJ26" s="51"/>
      <c r="AK26" s="52" t="s">
        <v>74</v>
      </c>
      <c r="AL26" s="5"/>
      <c r="AM26" s="5"/>
      <c r="AN26" s="5"/>
      <c r="AO26" s="3"/>
      <c r="AP26" s="46"/>
      <c r="AQ26" s="43"/>
      <c r="AR26" s="43" t="s">
        <v>371</v>
      </c>
      <c r="AS26" s="53" t="s">
        <v>89</v>
      </c>
      <c r="AT26" s="45" t="s">
        <v>372</v>
      </c>
      <c r="AU26" s="3"/>
      <c r="AV26" s="6"/>
      <c r="AW26" s="6"/>
      <c r="AX26" s="6" t="s">
        <v>373</v>
      </c>
      <c r="AY26" s="3"/>
      <c r="AZ26" s="46"/>
    </row>
    <row r="27" spans="1:52" ht="23.15" customHeight="1" x14ac:dyDescent="0.35"/>
  </sheetData>
  <autoFilter ref="A2:BV26"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hyperlinks>
    <hyperlink ref="AZ3:AZ26" r:id="rId1" display="https://www.coptichistory.org/untitled_3.htm" xr:uid="{382BC628-49CC-4CC2-943A-BEF17BD843AF}"/>
    <hyperlink ref="AX12" r:id="rId2" xr:uid="{72E14F66-F238-48A3-8887-556A3FC88245}"/>
    <hyperlink ref="AX11" r:id="rId3" xr:uid="{E097777A-198A-46C0-9D3B-946463EE62BC}"/>
    <hyperlink ref="AX5" r:id="rId4" xr:uid="{9FB9DF3C-07E9-44A0-B1F9-F483D20E117B}"/>
    <hyperlink ref="AX6" r:id="rId5" xr:uid="{019D9047-DD10-4502-B599-1EB7EA75CDA5}"/>
    <hyperlink ref="AX8" r:id="rId6" xr:uid="{2F1AEC23-BCAC-4614-A06D-1D0C0EFF4A41}"/>
    <hyperlink ref="AY5" r:id="rId7" xr:uid="{079B6A63-466D-4157-8536-35F77628645C}"/>
    <hyperlink ref="AX7" r:id="rId8" xr:uid="{153DA2FB-13A9-4722-8D34-4F0E6C997C44}"/>
    <hyperlink ref="AV3" r:id="rId9" xr:uid="{7E3FF77C-18C0-44D7-B776-89DA34E96123}"/>
    <hyperlink ref="AZ10" r:id="rId10" xr:uid="{FF5B9DA4-8EB3-4300-9973-147D3A07C277}"/>
    <hyperlink ref="AX14" r:id="rId11" xr:uid="{49CED49A-D841-43E0-8B1D-D7549E7EC33E}"/>
    <hyperlink ref="AX19" r:id="rId12" xr:uid="{3990975A-2E21-4331-927D-14FB9A1CB079}"/>
    <hyperlink ref="AZ20" r:id="rId13" xr:uid="{98AE7319-14A4-428C-8C23-8F6D77E01578}"/>
    <hyperlink ref="AY20" r:id="rId14" xr:uid="{F0C9F063-FECA-4349-8199-716C81811F9F}"/>
    <hyperlink ref="AX23" r:id="rId15" xr:uid="{1C554874-C0A3-4D00-95A5-1B3DD2F8720C}"/>
    <hyperlink ref="AT23" r:id="rId16" xr:uid="{9F3115FB-25FA-4900-88F3-1E0098281B07}"/>
    <hyperlink ref="AZ24" r:id="rId17" xr:uid="{FCB6E2F9-48CA-4101-B56A-52DE595C532E}"/>
    <hyperlink ref="AX25" r:id="rId18" xr:uid="{1DB3E1F2-C98E-4390-80B2-0FAC4DBEB03E}"/>
    <hyperlink ref="AT25" r:id="rId19" xr:uid="{BF7D884A-19BC-45C4-B3C2-CC275E22844F}"/>
    <hyperlink ref="AT14" r:id="rId20" xr:uid="{83C2D698-D03B-476B-861A-B87475273CE4}"/>
    <hyperlink ref="AZ18" r:id="rId21" xr:uid="{CD2D09E8-6A3F-460B-BB1B-AC0D0A4BD62A}"/>
    <hyperlink ref="AX26" r:id="rId22" xr:uid="{331A8FCF-F692-496B-8162-893973519E2A}"/>
    <hyperlink ref="AZ4:AZ7" r:id="rId23" display="https://www.coptichistory.org/untitled_939.htm" xr:uid="{6B0867A8-93EE-4A0E-80BD-AB126F61D5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19" zoomScale="80" zoomScaleNormal="80" workbookViewId="0">
      <selection activeCell="I343" sqref="I343"/>
    </sheetView>
  </sheetViews>
  <sheetFormatPr defaultColWidth="0" defaultRowHeight="0" customHeight="1" zeroHeight="1" x14ac:dyDescent="0.35"/>
  <cols>
    <col min="1" max="1" width="28.90625" style="79" bestFit="1" customWidth="1"/>
    <col min="2" max="2" width="36.26953125" style="79" customWidth="1"/>
    <col min="3" max="18" width="22.6328125" style="79" customWidth="1"/>
    <col min="19" max="68" width="0" style="79" hidden="1" customWidth="1"/>
    <col min="69" max="16384" width="22.6328125" style="79" hidden="1"/>
  </cols>
  <sheetData>
    <row r="1" spans="1:7" ht="25" customHeight="1" thickBot="1" x14ac:dyDescent="0.4"/>
    <row r="2" spans="1:7" ht="25" customHeight="1" thickBot="1" x14ac:dyDescent="0.4">
      <c r="A2" s="15">
        <v>1</v>
      </c>
      <c r="B2" s="94" t="s">
        <v>421</v>
      </c>
      <c r="C2" s="95"/>
      <c r="D2" s="95"/>
      <c r="E2" s="95"/>
      <c r="F2" s="95"/>
      <c r="G2" s="96"/>
    </row>
    <row r="3" spans="1:7" ht="25" customHeight="1" thickBot="1" x14ac:dyDescent="0.4">
      <c r="A3" s="15" t="s">
        <v>50</v>
      </c>
      <c r="B3" s="97" t="s">
        <v>392</v>
      </c>
      <c r="C3" s="98"/>
      <c r="D3" s="98"/>
      <c r="E3" s="98"/>
      <c r="F3" s="98"/>
      <c r="G3" s="99"/>
    </row>
    <row r="4" spans="1:7" ht="34.5" customHeight="1" thickBot="1" x14ac:dyDescent="0.4">
      <c r="A4" s="16"/>
      <c r="B4" s="21"/>
      <c r="C4" s="10" t="s">
        <v>89</v>
      </c>
      <c r="D4" s="65" t="s">
        <v>75</v>
      </c>
      <c r="E4" s="65" t="s">
        <v>104</v>
      </c>
      <c r="F4" s="24" t="s">
        <v>375</v>
      </c>
      <c r="G4" s="27" t="s">
        <v>390</v>
      </c>
    </row>
    <row r="5" spans="1:7" ht="25" customHeight="1" x14ac:dyDescent="0.35">
      <c r="A5" s="16"/>
      <c r="B5" s="12" t="s">
        <v>62</v>
      </c>
      <c r="C5" s="22">
        <f>COUNTIFS(Data!$AS:$AS,C$4,Data!$H:$H,$B5)</f>
        <v>1</v>
      </c>
      <c r="D5" s="23">
        <f>COUNTIFS(Data!$AS:$AS,D$4,Data!$H:$H,$B5)</f>
        <v>0</v>
      </c>
      <c r="E5" s="23">
        <f>COUNTIFS(Data!$AS:$AS,E$4,Data!$H:$H,$B5)</f>
        <v>1</v>
      </c>
      <c r="F5" s="25">
        <f>COUNTIFS(Data!$AS:$AS,F$4,Data!$H:$H,$B5)</f>
        <v>0</v>
      </c>
      <c r="G5" s="13">
        <f t="shared" ref="G5:G17" si="0">SUM(C5:F5)</f>
        <v>2</v>
      </c>
    </row>
    <row r="6" spans="1:7" ht="25" customHeight="1" x14ac:dyDescent="0.35">
      <c r="A6" s="16"/>
      <c r="B6" s="12" t="s">
        <v>149</v>
      </c>
      <c r="C6" s="20">
        <f>COUNTIFS(Data!$AS:$AS,C$4,Data!$H:$H,$B6)</f>
        <v>1</v>
      </c>
      <c r="D6" s="8">
        <f>COUNTIFS(Data!$AS:$AS,D$4,Data!$H:$H,$B6)</f>
        <v>0</v>
      </c>
      <c r="E6" s="8">
        <f>COUNTIFS(Data!$AS:$AS,E$4,Data!$H:$H,$B6)</f>
        <v>0</v>
      </c>
      <c r="F6" s="26">
        <f>COUNTIFS(Data!$AS:$AS,F$4,Data!$H:$H,$B6)</f>
        <v>0</v>
      </c>
      <c r="G6" s="13">
        <f t="shared" si="0"/>
        <v>1</v>
      </c>
    </row>
    <row r="7" spans="1:7" ht="25" customHeight="1" x14ac:dyDescent="0.35">
      <c r="A7" s="16"/>
      <c r="B7" s="12" t="s">
        <v>114</v>
      </c>
      <c r="C7" s="20">
        <f>COUNTIFS(Data!$AS:$AS,C$4,Data!$H:$H,$B7)</f>
        <v>9</v>
      </c>
      <c r="D7" s="8">
        <f>COUNTIFS(Data!$AS:$AS,D$4,Data!$H:$H,$B7)</f>
        <v>0</v>
      </c>
      <c r="E7" s="8">
        <f>COUNTIFS(Data!$AS:$AS,E$4,Data!$H:$H,$B7)</f>
        <v>5</v>
      </c>
      <c r="F7" s="26">
        <f>COUNTIFS(Data!$AS:$AS,F$4,Data!$H:$H,$B7)</f>
        <v>0</v>
      </c>
      <c r="G7" s="13">
        <f t="shared" si="0"/>
        <v>14</v>
      </c>
    </row>
    <row r="8" spans="1:7" ht="25" customHeight="1" x14ac:dyDescent="0.35">
      <c r="A8" s="16"/>
      <c r="B8" s="12" t="s">
        <v>105</v>
      </c>
      <c r="C8" s="20">
        <f>COUNTIFS(Data!$AS:$AS,C$4,Data!$H:$H,$B8)</f>
        <v>1</v>
      </c>
      <c r="D8" s="8">
        <f>COUNTIFS(Data!$AS:$AS,D$4,Data!$H:$H,$B8)</f>
        <v>0</v>
      </c>
      <c r="E8" s="8">
        <f>COUNTIFS(Data!$AS:$AS,E$4,Data!$H:$H,$B8)</f>
        <v>1</v>
      </c>
      <c r="F8" s="26">
        <f>COUNTIFS(Data!$AS:$AS,F$4,Data!$H:$H,$B8)</f>
        <v>0</v>
      </c>
      <c r="G8" s="13">
        <f t="shared" si="0"/>
        <v>2</v>
      </c>
    </row>
    <row r="9" spans="1:7" ht="25" customHeight="1" x14ac:dyDescent="0.35">
      <c r="A9" s="16"/>
      <c r="B9" s="12" t="s">
        <v>382</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79</v>
      </c>
      <c r="C10" s="20">
        <f>COUNTIFS(Data!$AS:$AS,C$4,Data!$H:$H,$B10)</f>
        <v>1</v>
      </c>
      <c r="D10" s="8">
        <f>COUNTIFS(Data!$AS:$AS,D$4,Data!$H:$H,$B10)</f>
        <v>0</v>
      </c>
      <c r="E10" s="8">
        <f>COUNTIFS(Data!$AS:$AS,E$4,Data!$H:$H,$B10)</f>
        <v>1</v>
      </c>
      <c r="F10" s="26">
        <f>COUNTIFS(Data!$AS:$AS,F$4,Data!$H:$H,$B10)</f>
        <v>0</v>
      </c>
      <c r="G10" s="13">
        <f t="shared" si="0"/>
        <v>2</v>
      </c>
    </row>
    <row r="11" spans="1:7" ht="25" customHeight="1" x14ac:dyDescent="0.35">
      <c r="A11" s="16"/>
      <c r="B11" s="12" t="s">
        <v>383</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143</v>
      </c>
      <c r="C12" s="20">
        <f>COUNTIFS(Data!$AS:$AS,C$4,Data!$H:$H,$B12)</f>
        <v>0</v>
      </c>
      <c r="D12" s="8">
        <f>COUNTIFS(Data!$AS:$AS,D$4,Data!$H:$H,$B12)</f>
        <v>0</v>
      </c>
      <c r="E12" s="8">
        <f>COUNTIFS(Data!$AS:$AS,E$4,Data!$H:$H,$B12)</f>
        <v>1</v>
      </c>
      <c r="F12" s="26">
        <f>COUNTIFS(Data!$AS:$AS,F$4,Data!$H:$H,$B12)</f>
        <v>0</v>
      </c>
      <c r="G12" s="13">
        <f t="shared" si="0"/>
        <v>1</v>
      </c>
    </row>
    <row r="13" spans="1:7" ht="25" customHeight="1" x14ac:dyDescent="0.35">
      <c r="A13" s="16"/>
      <c r="B13" s="12" t="s">
        <v>389</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100</v>
      </c>
      <c r="C14" s="20">
        <f>COUNTIFS(Data!$AS:$AS,C$4,Data!$H:$H,$B14)</f>
        <v>2</v>
      </c>
      <c r="D14" s="8">
        <f>COUNTIFS(Data!$AS:$AS,D$4,Data!$H:$H,$B14)</f>
        <v>0</v>
      </c>
      <c r="E14" s="8">
        <f>COUNTIFS(Data!$AS:$AS,E$4,Data!$H:$H,$B14)</f>
        <v>0</v>
      </c>
      <c r="F14" s="26">
        <f>COUNTIFS(Data!$AS:$AS,F$4,Data!$H:$H,$B14)</f>
        <v>0</v>
      </c>
      <c r="G14" s="13">
        <f t="shared" si="0"/>
        <v>2</v>
      </c>
    </row>
    <row r="15" spans="1:7" ht="25" customHeight="1" x14ac:dyDescent="0.35">
      <c r="A15" s="16"/>
      <c r="B15" s="12" t="s">
        <v>380</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161</v>
      </c>
      <c r="C16" s="29">
        <f>COUNTIFS(Data!$AS:$AS,C$4,Data!$H:$H,$B16)</f>
        <v>0</v>
      </c>
      <c r="D16" s="9">
        <f>COUNTIFS(Data!$AS:$AS,D$4,Data!$H:$H,$B16)</f>
        <v>0</v>
      </c>
      <c r="E16" s="9">
        <f>COUNTIFS(Data!$AS:$AS,E$4,Data!$H:$H,$B16)</f>
        <v>0</v>
      </c>
      <c r="F16" s="30">
        <f>COUNTIFS(Data!$AS:$AS,F$4,Data!$H:$H,$B16)</f>
        <v>0</v>
      </c>
      <c r="G16" s="31">
        <f t="shared" si="0"/>
        <v>0</v>
      </c>
    </row>
    <row r="17" spans="1:7" ht="25" customHeight="1" thickBot="1" x14ac:dyDescent="0.4">
      <c r="A17" s="16"/>
      <c r="B17" s="64" t="s">
        <v>390</v>
      </c>
      <c r="C17" s="63">
        <f>SUM(C5:C16)</f>
        <v>15</v>
      </c>
      <c r="D17" s="63">
        <f>SUM(D5:D16)</f>
        <v>0</v>
      </c>
      <c r="E17" s="63">
        <f>SUM(E5:E16)</f>
        <v>9</v>
      </c>
      <c r="F17" s="63">
        <f>SUM(F5:F16)</f>
        <v>0</v>
      </c>
      <c r="G17" s="32">
        <f t="shared" si="0"/>
        <v>24</v>
      </c>
    </row>
    <row r="18" spans="1:7" ht="39" customHeight="1" thickBot="1" x14ac:dyDescent="0.4">
      <c r="A18" s="16"/>
      <c r="B18" s="100" t="s">
        <v>391</v>
      </c>
      <c r="C18" s="101"/>
      <c r="D18" s="101"/>
      <c r="E18" s="101"/>
      <c r="F18" s="101"/>
      <c r="G18" s="102"/>
    </row>
    <row r="19" spans="1:7" ht="25" customHeight="1" thickBot="1" x14ac:dyDescent="0.4"/>
    <row r="20" spans="1:7" ht="25" customHeight="1" thickBot="1" x14ac:dyDescent="0.4">
      <c r="A20" s="15">
        <v>2</v>
      </c>
      <c r="B20" s="94" t="s">
        <v>421</v>
      </c>
      <c r="C20" s="95"/>
      <c r="D20" s="95"/>
      <c r="E20" s="95"/>
      <c r="F20" s="96"/>
    </row>
    <row r="21" spans="1:7" ht="25" customHeight="1" thickBot="1" x14ac:dyDescent="0.4">
      <c r="A21" s="15" t="s">
        <v>13</v>
      </c>
      <c r="B21" s="97" t="s">
        <v>393</v>
      </c>
      <c r="C21" s="98"/>
      <c r="D21" s="98"/>
      <c r="E21" s="98"/>
      <c r="F21" s="99"/>
    </row>
    <row r="22" spans="1:7" ht="36" customHeight="1" thickBot="1" x14ac:dyDescent="0.4">
      <c r="A22" s="16"/>
      <c r="B22" s="21"/>
      <c r="C22" s="10" t="s">
        <v>63</v>
      </c>
      <c r="D22" s="11" t="s">
        <v>101</v>
      </c>
      <c r="E22" s="37" t="s">
        <v>97</v>
      </c>
      <c r="F22" s="27" t="s">
        <v>390</v>
      </c>
    </row>
    <row r="23" spans="1:7" ht="19.5" customHeight="1" x14ac:dyDescent="0.35">
      <c r="A23" s="16"/>
      <c r="B23" s="12" t="s">
        <v>95</v>
      </c>
      <c r="C23" s="22">
        <f>COUNTIFS(Data!$L:$L,C$22,Data!$C:$C,$B23)</f>
        <v>2</v>
      </c>
      <c r="D23" s="23">
        <f>COUNTIFS(Data!$L:$L,D$22,Data!$C:$C,$B23)</f>
        <v>0</v>
      </c>
      <c r="E23" s="25">
        <f>COUNTIFS(Data!$L:$L,E$22,Data!$C:$C,$B23)</f>
        <v>0</v>
      </c>
      <c r="F23" s="13">
        <f t="shared" ref="F23:F50" si="1">SUM(C23:E23)</f>
        <v>2</v>
      </c>
    </row>
    <row r="24" spans="1:7" ht="19.5" customHeight="1" x14ac:dyDescent="0.35">
      <c r="A24" s="16"/>
      <c r="B24" s="12" t="s">
        <v>116</v>
      </c>
      <c r="C24" s="20">
        <f>COUNTIFS(Data!$L:$L,C$22,Data!$C:$C,$B24)</f>
        <v>0</v>
      </c>
      <c r="D24" s="8">
        <f>COUNTIFS(Data!$L:$L,D$22,Data!$C:$C,$B24)</f>
        <v>0</v>
      </c>
      <c r="E24" s="26">
        <f>COUNTIFS(Data!$L:$L,E$22,Data!$C:$C,$B24)</f>
        <v>0</v>
      </c>
      <c r="F24" s="13">
        <f t="shared" si="1"/>
        <v>0</v>
      </c>
    </row>
    <row r="25" spans="1:7" ht="19.5" customHeight="1" x14ac:dyDescent="0.35">
      <c r="A25" s="16"/>
      <c r="B25" s="12" t="s">
        <v>103</v>
      </c>
      <c r="C25" s="20">
        <f>COUNTIFS(Data!$L:$L,C$22,Data!$C:$C,$B25)</f>
        <v>0</v>
      </c>
      <c r="D25" s="8">
        <f>COUNTIFS(Data!$L:$L,D$22,Data!$C:$C,$B25)</f>
        <v>1</v>
      </c>
      <c r="E25" s="26">
        <f>COUNTIFS(Data!$L:$L,E$22,Data!$C:$C,$B25)</f>
        <v>0</v>
      </c>
      <c r="F25" s="13">
        <f t="shared" si="1"/>
        <v>1</v>
      </c>
    </row>
    <row r="26" spans="1:7" ht="19.5" customHeight="1" x14ac:dyDescent="0.35">
      <c r="A26" s="16"/>
      <c r="B26" s="12" t="s">
        <v>112</v>
      </c>
      <c r="C26" s="20">
        <f>COUNTIFS(Data!$L:$L,C$22,Data!$C:$C,$B26)</f>
        <v>0</v>
      </c>
      <c r="D26" s="8">
        <f>COUNTIFS(Data!$L:$L,D$22,Data!$C:$C,$B26)</f>
        <v>0</v>
      </c>
      <c r="E26" s="26">
        <f>COUNTIFS(Data!$L:$L,E$22,Data!$C:$C,$B26)</f>
        <v>0</v>
      </c>
      <c r="F26" s="13">
        <f t="shared" si="1"/>
        <v>0</v>
      </c>
    </row>
    <row r="27" spans="1:7" ht="19.5" customHeight="1" x14ac:dyDescent="0.35">
      <c r="A27" s="16"/>
      <c r="B27" s="12" t="s">
        <v>76</v>
      </c>
      <c r="C27" s="20">
        <f>COUNTIFS(Data!$L:$L,C$22,Data!$C:$C,$B27)</f>
        <v>0</v>
      </c>
      <c r="D27" s="8">
        <f>COUNTIFS(Data!$L:$L,D$22,Data!$C:$C,$B27)</f>
        <v>0</v>
      </c>
      <c r="E27" s="26">
        <f>COUNTIFS(Data!$L:$L,E$22,Data!$C:$C,$B27)</f>
        <v>0</v>
      </c>
      <c r="F27" s="13">
        <f t="shared" si="1"/>
        <v>0</v>
      </c>
    </row>
    <row r="28" spans="1:7" ht="19.5" customHeight="1" x14ac:dyDescent="0.35">
      <c r="A28" s="16"/>
      <c r="B28" s="12" t="s">
        <v>137</v>
      </c>
      <c r="C28" s="20">
        <f>COUNTIFS(Data!$L:$L,C$22,Data!$C:$C,$B28)</f>
        <v>0</v>
      </c>
      <c r="D28" s="8">
        <f>COUNTIFS(Data!$L:$L,D$22,Data!$C:$C,$B28)</f>
        <v>0</v>
      </c>
      <c r="E28" s="26">
        <f>COUNTIFS(Data!$L:$L,E$22,Data!$C:$C,$B28)</f>
        <v>0</v>
      </c>
      <c r="F28" s="13">
        <f t="shared" si="1"/>
        <v>0</v>
      </c>
    </row>
    <row r="29" spans="1:7" ht="19.5" customHeight="1" x14ac:dyDescent="0.35">
      <c r="A29" s="16"/>
      <c r="B29" s="12" t="s">
        <v>150</v>
      </c>
      <c r="C29" s="20">
        <f>COUNTIFS(Data!$L:$L,C$22,Data!$C:$C,$B29)</f>
        <v>0</v>
      </c>
      <c r="D29" s="8">
        <f>COUNTIFS(Data!$L:$L,D$22,Data!$C:$C,$B29)</f>
        <v>0</v>
      </c>
      <c r="E29" s="26">
        <f>COUNTIFS(Data!$L:$L,E$22,Data!$C:$C,$B29)</f>
        <v>0</v>
      </c>
      <c r="F29" s="13">
        <f t="shared" si="1"/>
        <v>0</v>
      </c>
    </row>
    <row r="30" spans="1:7" ht="19.5" customHeight="1" x14ac:dyDescent="0.35">
      <c r="A30" s="16"/>
      <c r="B30" s="12" t="s">
        <v>152</v>
      </c>
      <c r="C30" s="20">
        <f>COUNTIFS(Data!$L:$L,C$22,Data!$C:$C,$B30)</f>
        <v>1</v>
      </c>
      <c r="D30" s="8">
        <f>COUNTIFS(Data!$L:$L,D$22,Data!$C:$C,$B30)</f>
        <v>0</v>
      </c>
      <c r="E30" s="26">
        <f>COUNTIFS(Data!$L:$L,E$22,Data!$C:$C,$B30)</f>
        <v>0</v>
      </c>
      <c r="F30" s="13">
        <f t="shared" si="1"/>
        <v>1</v>
      </c>
    </row>
    <row r="31" spans="1:7" ht="19.5" customHeight="1" x14ac:dyDescent="0.35">
      <c r="A31" s="16"/>
      <c r="B31" s="12" t="s">
        <v>93</v>
      </c>
      <c r="C31" s="20">
        <f>COUNTIFS(Data!$L:$L,C$22,Data!$C:$C,$B31)</f>
        <v>0</v>
      </c>
      <c r="D31" s="8">
        <f>COUNTIFS(Data!$L:$L,D$22,Data!$C:$C,$B31)</f>
        <v>0</v>
      </c>
      <c r="E31" s="26">
        <f>COUNTIFS(Data!$L:$L,E$22,Data!$C:$C,$B31)</f>
        <v>0</v>
      </c>
      <c r="F31" s="13">
        <f t="shared" si="1"/>
        <v>0</v>
      </c>
    </row>
    <row r="32" spans="1:7" ht="19.5" customHeight="1" x14ac:dyDescent="0.35">
      <c r="A32" s="16"/>
      <c r="B32" s="12" t="s">
        <v>120</v>
      </c>
      <c r="C32" s="20">
        <f>COUNTIFS(Data!$L:$L,C$22,Data!$C:$C,$B32)</f>
        <v>0</v>
      </c>
      <c r="D32" s="8">
        <f>COUNTIFS(Data!$L:$L,D$22,Data!$C:$C,$B32)</f>
        <v>0</v>
      </c>
      <c r="E32" s="26">
        <f>COUNTIFS(Data!$L:$L,E$22,Data!$C:$C,$B32)</f>
        <v>0</v>
      </c>
      <c r="F32" s="13">
        <f t="shared" si="1"/>
        <v>0</v>
      </c>
    </row>
    <row r="33" spans="1:6" ht="19.5" customHeight="1" x14ac:dyDescent="0.35">
      <c r="A33" s="16"/>
      <c r="B33" s="12" t="s">
        <v>385</v>
      </c>
      <c r="C33" s="20">
        <f>COUNTIFS(Data!$L:$L,C$22,Data!$C:$C,$B33)</f>
        <v>0</v>
      </c>
      <c r="D33" s="8">
        <f>COUNTIFS(Data!$L:$L,D$22,Data!$C:$C,$B33)</f>
        <v>0</v>
      </c>
      <c r="E33" s="26">
        <f>COUNTIFS(Data!$L:$L,E$22,Data!$C:$C,$B33)</f>
        <v>0</v>
      </c>
      <c r="F33" s="13">
        <f t="shared" si="1"/>
        <v>0</v>
      </c>
    </row>
    <row r="34" spans="1:6" ht="19.5" customHeight="1" x14ac:dyDescent="0.35">
      <c r="A34" s="16"/>
      <c r="B34" s="12" t="s">
        <v>384</v>
      </c>
      <c r="C34" s="20">
        <f>COUNTIFS(Data!$L:$L,C$22,Data!$C:$C,$B34)</f>
        <v>0</v>
      </c>
      <c r="D34" s="8">
        <f>COUNTIFS(Data!$L:$L,D$22,Data!$C:$C,$B34)</f>
        <v>0</v>
      </c>
      <c r="E34" s="26">
        <f>COUNTIFS(Data!$L:$L,E$22,Data!$C:$C,$B34)</f>
        <v>0</v>
      </c>
      <c r="F34" s="13">
        <f t="shared" si="1"/>
        <v>0</v>
      </c>
    </row>
    <row r="35" spans="1:6" ht="19.5" customHeight="1" x14ac:dyDescent="0.35">
      <c r="A35" s="16"/>
      <c r="B35" s="12" t="s">
        <v>376</v>
      </c>
      <c r="C35" s="20">
        <f>COUNTIFS(Data!$L:$L,C$22,Data!$C:$C,$B35)</f>
        <v>0</v>
      </c>
      <c r="D35" s="8">
        <f>COUNTIFS(Data!$L:$L,D$22,Data!$C:$C,$B35)</f>
        <v>0</v>
      </c>
      <c r="E35" s="26">
        <f>COUNTIFS(Data!$L:$L,E$22,Data!$C:$C,$B35)</f>
        <v>0</v>
      </c>
      <c r="F35" s="13">
        <f t="shared" si="1"/>
        <v>0</v>
      </c>
    </row>
    <row r="36" spans="1:6" ht="19.5" customHeight="1" x14ac:dyDescent="0.35">
      <c r="A36" s="16"/>
      <c r="B36" s="12" t="s">
        <v>386</v>
      </c>
      <c r="C36" s="20">
        <f>COUNTIFS(Data!$L:$L,C$22,Data!$C:$C,$B36)</f>
        <v>0</v>
      </c>
      <c r="D36" s="8">
        <f>COUNTIFS(Data!$L:$L,D$22,Data!$C:$C,$B36)</f>
        <v>0</v>
      </c>
      <c r="E36" s="26">
        <f>COUNTIFS(Data!$L:$L,E$22,Data!$C:$C,$B36)</f>
        <v>0</v>
      </c>
      <c r="F36" s="13">
        <f t="shared" si="1"/>
        <v>0</v>
      </c>
    </row>
    <row r="37" spans="1:6" ht="19.5" customHeight="1" x14ac:dyDescent="0.35">
      <c r="A37" s="16"/>
      <c r="B37" s="12" t="s">
        <v>107</v>
      </c>
      <c r="C37" s="20">
        <f>COUNTIFS(Data!$L:$L,C$22,Data!$C:$C,$B37)</f>
        <v>0</v>
      </c>
      <c r="D37" s="8">
        <f>COUNTIFS(Data!$L:$L,D$22,Data!$C:$C,$B37)</f>
        <v>0</v>
      </c>
      <c r="E37" s="26">
        <f>COUNTIFS(Data!$L:$L,E$22,Data!$C:$C,$B37)</f>
        <v>0</v>
      </c>
      <c r="F37" s="13">
        <f t="shared" si="1"/>
        <v>0</v>
      </c>
    </row>
    <row r="38" spans="1:6" ht="19.5" customHeight="1" x14ac:dyDescent="0.35">
      <c r="A38" s="16"/>
      <c r="B38" s="12" t="s">
        <v>119</v>
      </c>
      <c r="C38" s="20">
        <f>COUNTIFS(Data!$L:$L,C$22,Data!$C:$C,$B38)</f>
        <v>0</v>
      </c>
      <c r="D38" s="8">
        <f>COUNTIFS(Data!$L:$L,D$22,Data!$C:$C,$B38)</f>
        <v>0</v>
      </c>
      <c r="E38" s="26">
        <f>COUNTIFS(Data!$L:$L,E$22,Data!$C:$C,$B38)</f>
        <v>0</v>
      </c>
      <c r="F38" s="13">
        <f t="shared" si="1"/>
        <v>0</v>
      </c>
    </row>
    <row r="39" spans="1:6" ht="19.5" customHeight="1" x14ac:dyDescent="0.35">
      <c r="A39" s="16"/>
      <c r="B39" s="12" t="s">
        <v>58</v>
      </c>
      <c r="C39" s="20">
        <f>COUNTIFS(Data!$L:$L,C$22,Data!$C:$C,$B39)</f>
        <v>3</v>
      </c>
      <c r="D39" s="8">
        <f>COUNTIFS(Data!$L:$L,D$22,Data!$C:$C,$B39)</f>
        <v>0</v>
      </c>
      <c r="E39" s="26">
        <f>COUNTIFS(Data!$L:$L,E$22,Data!$C:$C,$B39)</f>
        <v>0</v>
      </c>
      <c r="F39" s="13">
        <f t="shared" si="1"/>
        <v>3</v>
      </c>
    </row>
    <row r="40" spans="1:6" ht="19.5" customHeight="1" x14ac:dyDescent="0.35">
      <c r="A40" s="16"/>
      <c r="B40" s="12" t="s">
        <v>140</v>
      </c>
      <c r="C40" s="20">
        <f>COUNTIFS(Data!$L:$L,C$22,Data!$C:$C,$B40)</f>
        <v>1</v>
      </c>
      <c r="D40" s="8">
        <f>COUNTIFS(Data!$L:$L,D$22,Data!$C:$C,$B40)</f>
        <v>2</v>
      </c>
      <c r="E40" s="26">
        <f>COUNTIFS(Data!$L:$L,E$22,Data!$C:$C,$B40)</f>
        <v>0</v>
      </c>
      <c r="F40" s="13">
        <f t="shared" si="1"/>
        <v>3</v>
      </c>
    </row>
    <row r="41" spans="1:6" ht="19.5" customHeight="1" x14ac:dyDescent="0.35">
      <c r="A41" s="16"/>
      <c r="B41" s="12" t="s">
        <v>144</v>
      </c>
      <c r="C41" s="20">
        <f>COUNTIFS(Data!$L:$L,C$22,Data!$C:$C,$B41)</f>
        <v>2</v>
      </c>
      <c r="D41" s="8">
        <f>COUNTIFS(Data!$L:$L,D$22,Data!$C:$C,$B41)</f>
        <v>0</v>
      </c>
      <c r="E41" s="26">
        <f>COUNTIFS(Data!$L:$L,E$22,Data!$C:$C,$B41)</f>
        <v>0</v>
      </c>
      <c r="F41" s="13">
        <f t="shared" si="1"/>
        <v>2</v>
      </c>
    </row>
    <row r="42" spans="1:6" ht="19.5" customHeight="1" x14ac:dyDescent="0.35">
      <c r="A42" s="16"/>
      <c r="B42" s="12" t="s">
        <v>117</v>
      </c>
      <c r="C42" s="20">
        <f>COUNTIFS(Data!$L:$L,C$22,Data!$C:$C,$B42)</f>
        <v>9</v>
      </c>
      <c r="D42" s="8">
        <f>COUNTIFS(Data!$L:$L,D$22,Data!$C:$C,$B42)</f>
        <v>0</v>
      </c>
      <c r="E42" s="26">
        <f>COUNTIFS(Data!$L:$L,E$22,Data!$C:$C,$B42)</f>
        <v>0</v>
      </c>
      <c r="F42" s="13">
        <f t="shared" si="1"/>
        <v>9</v>
      </c>
    </row>
    <row r="43" spans="1:6" ht="19.5" customHeight="1" x14ac:dyDescent="0.35">
      <c r="A43" s="16"/>
      <c r="B43" s="12" t="s">
        <v>136</v>
      </c>
      <c r="C43" s="20">
        <f>COUNTIFS(Data!$L:$L,C$22,Data!$C:$C,$B43)</f>
        <v>0</v>
      </c>
      <c r="D43" s="8">
        <f>COUNTIFS(Data!$L:$L,D$22,Data!$C:$C,$B43)</f>
        <v>0</v>
      </c>
      <c r="E43" s="26">
        <f>COUNTIFS(Data!$L:$L,E$22,Data!$C:$C,$B43)</f>
        <v>0</v>
      </c>
      <c r="F43" s="13">
        <f t="shared" si="1"/>
        <v>0</v>
      </c>
    </row>
    <row r="44" spans="1:6" ht="19.5" customHeight="1" x14ac:dyDescent="0.35">
      <c r="A44" s="16"/>
      <c r="B44" s="12" t="s">
        <v>378</v>
      </c>
      <c r="C44" s="20">
        <f>COUNTIFS(Data!$L:$L,C$22,Data!$C:$C,$B44)</f>
        <v>0</v>
      </c>
      <c r="D44" s="8">
        <f>COUNTIFS(Data!$L:$L,D$22,Data!$C:$C,$B44)</f>
        <v>0</v>
      </c>
      <c r="E44" s="26">
        <f>COUNTIFS(Data!$L:$L,E$22,Data!$C:$C,$B44)</f>
        <v>0</v>
      </c>
      <c r="F44" s="13">
        <f t="shared" si="1"/>
        <v>0</v>
      </c>
    </row>
    <row r="45" spans="1:6" ht="19.5" customHeight="1" x14ac:dyDescent="0.35">
      <c r="A45" s="16"/>
      <c r="B45" s="12" t="s">
        <v>280</v>
      </c>
      <c r="C45" s="20">
        <f>COUNTIFS(Data!$L:$L,C$22,Data!$C:$C,$B45)</f>
        <v>1</v>
      </c>
      <c r="D45" s="8">
        <f>COUNTIFS(Data!$L:$L,D$22,Data!$C:$C,$B45)</f>
        <v>0</v>
      </c>
      <c r="E45" s="26">
        <f>COUNTIFS(Data!$L:$L,E$22,Data!$C:$C,$B45)</f>
        <v>0</v>
      </c>
      <c r="F45" s="13">
        <f t="shared" si="1"/>
        <v>1</v>
      </c>
    </row>
    <row r="46" spans="1:6" ht="19.5" customHeight="1" x14ac:dyDescent="0.35">
      <c r="A46" s="16"/>
      <c r="B46" s="12" t="s">
        <v>387</v>
      </c>
      <c r="C46" s="20">
        <f>COUNTIFS(Data!$L:$L,C$22,Data!$C:$C,$B46)</f>
        <v>0</v>
      </c>
      <c r="D46" s="8">
        <f>COUNTIFS(Data!$L:$L,D$22,Data!$C:$C,$B46)</f>
        <v>0</v>
      </c>
      <c r="E46" s="26">
        <f>COUNTIFS(Data!$L:$L,E$22,Data!$C:$C,$B46)</f>
        <v>0</v>
      </c>
      <c r="F46" s="13">
        <f t="shared" si="1"/>
        <v>0</v>
      </c>
    </row>
    <row r="47" spans="1:6" ht="19.5" customHeight="1" x14ac:dyDescent="0.35">
      <c r="A47" s="16"/>
      <c r="B47" s="12" t="s">
        <v>250</v>
      </c>
      <c r="C47" s="20">
        <f>COUNTIFS(Data!$L:$L,C$22,Data!$C:$C,$B47)</f>
        <v>1</v>
      </c>
      <c r="D47" s="8">
        <f>COUNTIFS(Data!$L:$L,D$22,Data!$C:$C,$B47)</f>
        <v>0</v>
      </c>
      <c r="E47" s="26">
        <f>COUNTIFS(Data!$L:$L,E$22,Data!$C:$C,$B47)</f>
        <v>1</v>
      </c>
      <c r="F47" s="13">
        <f t="shared" si="1"/>
        <v>2</v>
      </c>
    </row>
    <row r="48" spans="1:6" ht="19.5" customHeight="1" x14ac:dyDescent="0.35">
      <c r="A48" s="16"/>
      <c r="B48" s="12" t="s">
        <v>419</v>
      </c>
      <c r="C48" s="20">
        <f>COUNTIFS(Data!$L:$L,C$22,Data!$C:$C,$B48)</f>
        <v>0</v>
      </c>
      <c r="D48" s="8">
        <f>COUNTIFS(Data!$L:$L,D$22,Data!$C:$C,$B48)</f>
        <v>0</v>
      </c>
      <c r="E48" s="26">
        <f>COUNTIFS(Data!$L:$L,E$22,Data!$C:$C,$B48)</f>
        <v>0</v>
      </c>
      <c r="F48" s="13">
        <f t="shared" si="1"/>
        <v>0</v>
      </c>
    </row>
    <row r="49" spans="1:6" ht="19.5" customHeight="1" thickBot="1" x14ac:dyDescent="0.4">
      <c r="A49" s="16"/>
      <c r="B49" s="28" t="s">
        <v>420</v>
      </c>
      <c r="C49" s="29">
        <f>COUNTIFS(Data!$L:$L,C$22,Data!$C:$C,$B49)</f>
        <v>0</v>
      </c>
      <c r="D49" s="9">
        <f>COUNTIFS(Data!$L:$L,D$22,Data!$C:$C,$B49)</f>
        <v>0</v>
      </c>
      <c r="E49" s="30">
        <f>COUNTIFS(Data!$L:$L,E$22,Data!$C:$C,$B49)</f>
        <v>0</v>
      </c>
      <c r="F49" s="31">
        <f t="shared" si="1"/>
        <v>0</v>
      </c>
    </row>
    <row r="50" spans="1:6" ht="25" customHeight="1" thickBot="1" x14ac:dyDescent="0.4">
      <c r="A50" s="16"/>
      <c r="B50" s="64" t="s">
        <v>390</v>
      </c>
      <c r="C50" s="63">
        <f>SUM(C23:C49)</f>
        <v>20</v>
      </c>
      <c r="D50" s="63">
        <f>SUM(D23:D49)</f>
        <v>3</v>
      </c>
      <c r="E50" s="63">
        <f>SUM(E23:E49)</f>
        <v>1</v>
      </c>
      <c r="F50" s="32">
        <f t="shared" si="1"/>
        <v>24</v>
      </c>
    </row>
    <row r="51" spans="1:6" ht="34.5" customHeight="1" thickBot="1" x14ac:dyDescent="0.4">
      <c r="A51" s="16"/>
      <c r="B51" s="100" t="s">
        <v>391</v>
      </c>
      <c r="C51" s="101"/>
      <c r="D51" s="101"/>
      <c r="E51" s="101"/>
      <c r="F51" s="102"/>
    </row>
    <row r="52" spans="1:6" ht="25" customHeight="1" thickBot="1" x14ac:dyDescent="0.4"/>
    <row r="53" spans="1:6" ht="25" customHeight="1" thickBot="1" x14ac:dyDescent="0.4">
      <c r="A53" s="15">
        <v>3</v>
      </c>
      <c r="B53" s="94" t="s">
        <v>421</v>
      </c>
      <c r="C53" s="95"/>
      <c r="D53" s="95"/>
      <c r="E53" s="95"/>
      <c r="F53" s="96"/>
    </row>
    <row r="54" spans="1:6" ht="25" customHeight="1" thickBot="1" x14ac:dyDescent="0.4">
      <c r="A54" s="15" t="s">
        <v>13</v>
      </c>
      <c r="B54" s="97" t="s">
        <v>394</v>
      </c>
      <c r="C54" s="98"/>
      <c r="D54" s="98"/>
      <c r="E54" s="98"/>
      <c r="F54" s="99"/>
    </row>
    <row r="55" spans="1:6" ht="25" customHeight="1" thickBot="1" x14ac:dyDescent="0.4">
      <c r="A55" s="16"/>
      <c r="B55" s="21"/>
      <c r="C55" s="10" t="s">
        <v>65</v>
      </c>
      <c r="D55" s="11" t="s">
        <v>81</v>
      </c>
      <c r="E55" s="37" t="s">
        <v>379</v>
      </c>
      <c r="F55" s="27" t="s">
        <v>390</v>
      </c>
    </row>
    <row r="56" spans="1:6" ht="20" customHeight="1" x14ac:dyDescent="0.35">
      <c r="A56" s="16"/>
      <c r="B56" s="12" t="s">
        <v>95</v>
      </c>
      <c r="C56" s="22">
        <f>COUNTIFS(Data!$N:$N,C$55,Data!$C:$C,$B56)</f>
        <v>2</v>
      </c>
      <c r="D56" s="23">
        <f>COUNTIFS(Data!$N:$N,D$55,Data!$C:$C,$B56)</f>
        <v>0</v>
      </c>
      <c r="E56" s="25">
        <f>COUNTIFS(Data!$N:$N,E$55,Data!$C:$C,$B56)</f>
        <v>0</v>
      </c>
      <c r="F56" s="13">
        <f t="shared" ref="F56:F83" si="2">SUM(C56:E56)</f>
        <v>2</v>
      </c>
    </row>
    <row r="57" spans="1:6" ht="20" customHeight="1" x14ac:dyDescent="0.35">
      <c r="A57" s="16"/>
      <c r="B57" s="12" t="s">
        <v>116</v>
      </c>
      <c r="C57" s="20">
        <f>COUNTIFS(Data!$N:$N,C$55,Data!$C:$C,$B57)</f>
        <v>0</v>
      </c>
      <c r="D57" s="8">
        <f>COUNTIFS(Data!$N:$N,D$55,Data!$C:$C,$B57)</f>
        <v>0</v>
      </c>
      <c r="E57" s="26">
        <f>COUNTIFS(Data!$N:$N,E$55,Data!$C:$C,$B57)</f>
        <v>0</v>
      </c>
      <c r="F57" s="13">
        <f t="shared" si="2"/>
        <v>0</v>
      </c>
    </row>
    <row r="58" spans="1:6" ht="20" customHeight="1" x14ac:dyDescent="0.35">
      <c r="A58" s="16"/>
      <c r="B58" s="12" t="s">
        <v>103</v>
      </c>
      <c r="C58" s="20">
        <f>COUNTIFS(Data!$N:$N,C$55,Data!$C:$C,$B58)</f>
        <v>1</v>
      </c>
      <c r="D58" s="8">
        <f>COUNTIFS(Data!$N:$N,D$55,Data!$C:$C,$B58)</f>
        <v>0</v>
      </c>
      <c r="E58" s="26">
        <f>COUNTIFS(Data!$N:$N,E$55,Data!$C:$C,$B58)</f>
        <v>0</v>
      </c>
      <c r="F58" s="13">
        <f t="shared" si="2"/>
        <v>1</v>
      </c>
    </row>
    <row r="59" spans="1:6" ht="20" customHeight="1" x14ac:dyDescent="0.35">
      <c r="A59" s="16"/>
      <c r="B59" s="12" t="s">
        <v>112</v>
      </c>
      <c r="C59" s="20">
        <f>COUNTIFS(Data!$N:$N,C$55,Data!$C:$C,$B59)</f>
        <v>0</v>
      </c>
      <c r="D59" s="8">
        <f>COUNTIFS(Data!$N:$N,D$55,Data!$C:$C,$B59)</f>
        <v>0</v>
      </c>
      <c r="E59" s="26">
        <f>COUNTIFS(Data!$N:$N,E$55,Data!$C:$C,$B59)</f>
        <v>0</v>
      </c>
      <c r="F59" s="13">
        <f t="shared" si="2"/>
        <v>0</v>
      </c>
    </row>
    <row r="60" spans="1:6" ht="20" customHeight="1" x14ac:dyDescent="0.35">
      <c r="A60" s="16"/>
      <c r="B60" s="12" t="s">
        <v>76</v>
      </c>
      <c r="C60" s="20">
        <f>COUNTIFS(Data!$N:$N,C$55,Data!$C:$C,$B60)</f>
        <v>0</v>
      </c>
      <c r="D60" s="8">
        <f>COUNTIFS(Data!$N:$N,D$55,Data!$C:$C,$B60)</f>
        <v>0</v>
      </c>
      <c r="E60" s="26">
        <f>COUNTIFS(Data!$N:$N,E$55,Data!$C:$C,$B60)</f>
        <v>0</v>
      </c>
      <c r="F60" s="13">
        <f t="shared" si="2"/>
        <v>0</v>
      </c>
    </row>
    <row r="61" spans="1:6" ht="20" customHeight="1" x14ac:dyDescent="0.35">
      <c r="A61" s="16"/>
      <c r="B61" s="12" t="s">
        <v>137</v>
      </c>
      <c r="C61" s="20">
        <f>COUNTIFS(Data!$N:$N,C$55,Data!$C:$C,$B61)</f>
        <v>0</v>
      </c>
      <c r="D61" s="8">
        <f>COUNTIFS(Data!$N:$N,D$55,Data!$C:$C,$B61)</f>
        <v>0</v>
      </c>
      <c r="E61" s="26">
        <f>COUNTIFS(Data!$N:$N,E$55,Data!$C:$C,$B61)</f>
        <v>0</v>
      </c>
      <c r="F61" s="13">
        <f t="shared" si="2"/>
        <v>0</v>
      </c>
    </row>
    <row r="62" spans="1:6" ht="20" customHeight="1" x14ac:dyDescent="0.35">
      <c r="A62" s="16"/>
      <c r="B62" s="12" t="s">
        <v>150</v>
      </c>
      <c r="C62" s="20">
        <f>COUNTIFS(Data!$N:$N,C$55,Data!$C:$C,$B62)</f>
        <v>0</v>
      </c>
      <c r="D62" s="8">
        <f>COUNTIFS(Data!$N:$N,D$55,Data!$C:$C,$B62)</f>
        <v>0</v>
      </c>
      <c r="E62" s="26">
        <f>COUNTIFS(Data!$N:$N,E$55,Data!$C:$C,$B62)</f>
        <v>0</v>
      </c>
      <c r="F62" s="13">
        <f t="shared" si="2"/>
        <v>0</v>
      </c>
    </row>
    <row r="63" spans="1:6" ht="20" customHeight="1" x14ac:dyDescent="0.35">
      <c r="A63" s="16"/>
      <c r="B63" s="12" t="s">
        <v>152</v>
      </c>
      <c r="C63" s="20">
        <f>COUNTIFS(Data!$N:$N,C$55,Data!$C:$C,$B63)</f>
        <v>0</v>
      </c>
      <c r="D63" s="8">
        <f>COUNTIFS(Data!$N:$N,D$55,Data!$C:$C,$B63)</f>
        <v>1</v>
      </c>
      <c r="E63" s="26">
        <f>COUNTIFS(Data!$N:$N,E$55,Data!$C:$C,$B63)</f>
        <v>0</v>
      </c>
      <c r="F63" s="13">
        <f t="shared" si="2"/>
        <v>1</v>
      </c>
    </row>
    <row r="64" spans="1:6" ht="20" customHeight="1" x14ac:dyDescent="0.35">
      <c r="A64" s="16"/>
      <c r="B64" s="12" t="s">
        <v>93</v>
      </c>
      <c r="C64" s="20">
        <f>COUNTIFS(Data!$N:$N,C$55,Data!$C:$C,$B64)</f>
        <v>0</v>
      </c>
      <c r="D64" s="8">
        <f>COUNTIFS(Data!$N:$N,D$55,Data!$C:$C,$B64)</f>
        <v>0</v>
      </c>
      <c r="E64" s="26">
        <f>COUNTIFS(Data!$N:$N,E$55,Data!$C:$C,$B64)</f>
        <v>0</v>
      </c>
      <c r="F64" s="13">
        <f t="shared" si="2"/>
        <v>0</v>
      </c>
    </row>
    <row r="65" spans="1:6" ht="20" customHeight="1" x14ac:dyDescent="0.35">
      <c r="A65" s="16"/>
      <c r="B65" s="12" t="s">
        <v>120</v>
      </c>
      <c r="C65" s="20">
        <f>COUNTIFS(Data!$N:$N,C$55,Data!$C:$C,$B65)</f>
        <v>0</v>
      </c>
      <c r="D65" s="8">
        <f>COUNTIFS(Data!$N:$N,D$55,Data!$C:$C,$B65)</f>
        <v>0</v>
      </c>
      <c r="E65" s="26">
        <f>COUNTIFS(Data!$N:$N,E$55,Data!$C:$C,$B65)</f>
        <v>0</v>
      </c>
      <c r="F65" s="13">
        <f t="shared" si="2"/>
        <v>0</v>
      </c>
    </row>
    <row r="66" spans="1:6" ht="20" customHeight="1" x14ac:dyDescent="0.35">
      <c r="A66" s="16"/>
      <c r="B66" s="12" t="s">
        <v>385</v>
      </c>
      <c r="C66" s="20">
        <f>COUNTIFS(Data!$N:$N,C$55,Data!$C:$C,$B66)</f>
        <v>0</v>
      </c>
      <c r="D66" s="8">
        <f>COUNTIFS(Data!$N:$N,D$55,Data!$C:$C,$B66)</f>
        <v>0</v>
      </c>
      <c r="E66" s="26">
        <f>COUNTIFS(Data!$N:$N,E$55,Data!$C:$C,$B66)</f>
        <v>0</v>
      </c>
      <c r="F66" s="13">
        <f t="shared" si="2"/>
        <v>0</v>
      </c>
    </row>
    <row r="67" spans="1:6" ht="20" customHeight="1" x14ac:dyDescent="0.35">
      <c r="A67" s="16"/>
      <c r="B67" s="12" t="s">
        <v>384</v>
      </c>
      <c r="C67" s="20">
        <f>COUNTIFS(Data!$N:$N,C$55,Data!$C:$C,$B67)</f>
        <v>0</v>
      </c>
      <c r="D67" s="8">
        <f>COUNTIFS(Data!$N:$N,D$55,Data!$C:$C,$B67)</f>
        <v>0</v>
      </c>
      <c r="E67" s="26">
        <f>COUNTIFS(Data!$N:$N,E$55,Data!$C:$C,$B67)</f>
        <v>0</v>
      </c>
      <c r="F67" s="13">
        <f t="shared" si="2"/>
        <v>0</v>
      </c>
    </row>
    <row r="68" spans="1:6" ht="20" customHeight="1" x14ac:dyDescent="0.35">
      <c r="A68" s="16"/>
      <c r="B68" s="12" t="s">
        <v>376</v>
      </c>
      <c r="C68" s="20">
        <f>COUNTIFS(Data!$N:$N,C$55,Data!$C:$C,$B68)</f>
        <v>0</v>
      </c>
      <c r="D68" s="8">
        <f>COUNTIFS(Data!$N:$N,D$55,Data!$C:$C,$B68)</f>
        <v>0</v>
      </c>
      <c r="E68" s="26">
        <f>COUNTIFS(Data!$N:$N,E$55,Data!$C:$C,$B68)</f>
        <v>0</v>
      </c>
      <c r="F68" s="13">
        <f t="shared" si="2"/>
        <v>0</v>
      </c>
    </row>
    <row r="69" spans="1:6" ht="20" customHeight="1" x14ac:dyDescent="0.35">
      <c r="A69" s="16"/>
      <c r="B69" s="12" t="s">
        <v>386</v>
      </c>
      <c r="C69" s="20">
        <f>COUNTIFS(Data!$N:$N,C$55,Data!$C:$C,$B69)</f>
        <v>0</v>
      </c>
      <c r="D69" s="8">
        <f>COUNTIFS(Data!$N:$N,D$55,Data!$C:$C,$B69)</f>
        <v>0</v>
      </c>
      <c r="E69" s="26">
        <f>COUNTIFS(Data!$N:$N,E$55,Data!$C:$C,$B69)</f>
        <v>0</v>
      </c>
      <c r="F69" s="13">
        <f t="shared" si="2"/>
        <v>0</v>
      </c>
    </row>
    <row r="70" spans="1:6" ht="20" customHeight="1" x14ac:dyDescent="0.35">
      <c r="A70" s="16"/>
      <c r="B70" s="12" t="s">
        <v>107</v>
      </c>
      <c r="C70" s="20">
        <f>COUNTIFS(Data!$N:$N,C$55,Data!$C:$C,$B70)</f>
        <v>0</v>
      </c>
      <c r="D70" s="8">
        <f>COUNTIFS(Data!$N:$N,D$55,Data!$C:$C,$B70)</f>
        <v>0</v>
      </c>
      <c r="E70" s="26">
        <f>COUNTIFS(Data!$N:$N,E$55,Data!$C:$C,$B70)</f>
        <v>0</v>
      </c>
      <c r="F70" s="13">
        <f t="shared" si="2"/>
        <v>0</v>
      </c>
    </row>
    <row r="71" spans="1:6" ht="20" customHeight="1" x14ac:dyDescent="0.35">
      <c r="A71" s="16"/>
      <c r="B71" s="12" t="s">
        <v>119</v>
      </c>
      <c r="C71" s="20">
        <f>COUNTIFS(Data!$N:$N,C$55,Data!$C:$C,$B71)</f>
        <v>0</v>
      </c>
      <c r="D71" s="8">
        <f>COUNTIFS(Data!$N:$N,D$55,Data!$C:$C,$B71)</f>
        <v>0</v>
      </c>
      <c r="E71" s="26">
        <f>COUNTIFS(Data!$N:$N,E$55,Data!$C:$C,$B71)</f>
        <v>0</v>
      </c>
      <c r="F71" s="13">
        <f t="shared" si="2"/>
        <v>0</v>
      </c>
    </row>
    <row r="72" spans="1:6" ht="20" customHeight="1" x14ac:dyDescent="0.35">
      <c r="A72" s="16"/>
      <c r="B72" s="12" t="s">
        <v>58</v>
      </c>
      <c r="C72" s="20">
        <f>COUNTIFS(Data!$N:$N,C$55,Data!$C:$C,$B72)</f>
        <v>0</v>
      </c>
      <c r="D72" s="8">
        <f>COUNTIFS(Data!$N:$N,D$55,Data!$C:$C,$B72)</f>
        <v>3</v>
      </c>
      <c r="E72" s="26">
        <f>COUNTIFS(Data!$N:$N,E$55,Data!$C:$C,$B72)</f>
        <v>0</v>
      </c>
      <c r="F72" s="13">
        <f t="shared" si="2"/>
        <v>3</v>
      </c>
    </row>
    <row r="73" spans="1:6" ht="20" customHeight="1" x14ac:dyDescent="0.35">
      <c r="A73" s="16"/>
      <c r="B73" s="12" t="s">
        <v>140</v>
      </c>
      <c r="C73" s="20">
        <f>COUNTIFS(Data!$N:$N,C$55,Data!$C:$C,$B73)</f>
        <v>0</v>
      </c>
      <c r="D73" s="8">
        <f>COUNTIFS(Data!$N:$N,D$55,Data!$C:$C,$B73)</f>
        <v>3</v>
      </c>
      <c r="E73" s="26">
        <f>COUNTIFS(Data!$N:$N,E$55,Data!$C:$C,$B73)</f>
        <v>0</v>
      </c>
      <c r="F73" s="13">
        <f t="shared" si="2"/>
        <v>3</v>
      </c>
    </row>
    <row r="74" spans="1:6" ht="20" customHeight="1" x14ac:dyDescent="0.35">
      <c r="A74" s="16"/>
      <c r="B74" s="12" t="s">
        <v>144</v>
      </c>
      <c r="C74" s="20">
        <f>COUNTIFS(Data!$N:$N,C$55,Data!$C:$C,$B74)</f>
        <v>0</v>
      </c>
      <c r="D74" s="8">
        <f>COUNTIFS(Data!$N:$N,D$55,Data!$C:$C,$B74)</f>
        <v>2</v>
      </c>
      <c r="E74" s="26">
        <f>COUNTIFS(Data!$N:$N,E$55,Data!$C:$C,$B74)</f>
        <v>0</v>
      </c>
      <c r="F74" s="13">
        <f t="shared" si="2"/>
        <v>2</v>
      </c>
    </row>
    <row r="75" spans="1:6" ht="20" customHeight="1" x14ac:dyDescent="0.35">
      <c r="A75" s="16"/>
      <c r="B75" s="12" t="s">
        <v>117</v>
      </c>
      <c r="C75" s="20">
        <f>COUNTIFS(Data!$N:$N,C$55,Data!$C:$C,$B75)</f>
        <v>1</v>
      </c>
      <c r="D75" s="8">
        <f>COUNTIFS(Data!$N:$N,D$55,Data!$C:$C,$B75)</f>
        <v>8</v>
      </c>
      <c r="E75" s="26">
        <f>COUNTIFS(Data!$N:$N,E$55,Data!$C:$C,$B75)</f>
        <v>0</v>
      </c>
      <c r="F75" s="13">
        <f t="shared" si="2"/>
        <v>9</v>
      </c>
    </row>
    <row r="76" spans="1:6" ht="20" customHeight="1" x14ac:dyDescent="0.35">
      <c r="A76" s="16"/>
      <c r="B76" s="12" t="s">
        <v>136</v>
      </c>
      <c r="C76" s="20">
        <f>COUNTIFS(Data!$N:$N,C$55,Data!$C:$C,$B76)</f>
        <v>0</v>
      </c>
      <c r="D76" s="8">
        <f>COUNTIFS(Data!$N:$N,D$55,Data!$C:$C,$B76)</f>
        <v>0</v>
      </c>
      <c r="E76" s="26">
        <f>COUNTIFS(Data!$N:$N,E$55,Data!$C:$C,$B76)</f>
        <v>0</v>
      </c>
      <c r="F76" s="13">
        <f t="shared" si="2"/>
        <v>0</v>
      </c>
    </row>
    <row r="77" spans="1:6" ht="20" customHeight="1" x14ac:dyDescent="0.35">
      <c r="A77" s="16"/>
      <c r="B77" s="12" t="s">
        <v>378</v>
      </c>
      <c r="C77" s="20">
        <f>COUNTIFS(Data!$N:$N,C$55,Data!$C:$C,$B77)</f>
        <v>0</v>
      </c>
      <c r="D77" s="8">
        <f>COUNTIFS(Data!$N:$N,D$55,Data!$C:$C,$B77)</f>
        <v>0</v>
      </c>
      <c r="E77" s="26">
        <f>COUNTIFS(Data!$N:$N,E$55,Data!$C:$C,$B77)</f>
        <v>0</v>
      </c>
      <c r="F77" s="13">
        <f t="shared" si="2"/>
        <v>0</v>
      </c>
    </row>
    <row r="78" spans="1:6" ht="20" customHeight="1" x14ac:dyDescent="0.35">
      <c r="A78" s="16"/>
      <c r="B78" s="12" t="s">
        <v>280</v>
      </c>
      <c r="C78" s="20">
        <f>COUNTIFS(Data!$N:$N,C$55,Data!$C:$C,$B78)</f>
        <v>0</v>
      </c>
      <c r="D78" s="8">
        <f>COUNTIFS(Data!$N:$N,D$55,Data!$C:$C,$B78)</f>
        <v>1</v>
      </c>
      <c r="E78" s="26">
        <f>COUNTIFS(Data!$N:$N,E$55,Data!$C:$C,$B78)</f>
        <v>0</v>
      </c>
      <c r="F78" s="13">
        <f t="shared" si="2"/>
        <v>1</v>
      </c>
    </row>
    <row r="79" spans="1:6" ht="20" customHeight="1" x14ac:dyDescent="0.35">
      <c r="A79" s="16"/>
      <c r="B79" s="12" t="s">
        <v>387</v>
      </c>
      <c r="C79" s="20">
        <f>COUNTIFS(Data!$N:$N,C$55,Data!$C:$C,$B79)</f>
        <v>0</v>
      </c>
      <c r="D79" s="8">
        <f>COUNTIFS(Data!$N:$N,D$55,Data!$C:$C,$B79)</f>
        <v>0</v>
      </c>
      <c r="E79" s="26">
        <f>COUNTIFS(Data!$N:$N,E$55,Data!$C:$C,$B79)</f>
        <v>0</v>
      </c>
      <c r="F79" s="13">
        <f t="shared" si="2"/>
        <v>0</v>
      </c>
    </row>
    <row r="80" spans="1:6" ht="20" customHeight="1" x14ac:dyDescent="0.35">
      <c r="A80" s="16"/>
      <c r="B80" s="12" t="s">
        <v>250</v>
      </c>
      <c r="C80" s="20">
        <f>COUNTIFS(Data!$N:$N,C$55,Data!$C:$C,$B80)</f>
        <v>0</v>
      </c>
      <c r="D80" s="8">
        <f>COUNTIFS(Data!$N:$N,D$55,Data!$C:$C,$B80)</f>
        <v>2</v>
      </c>
      <c r="E80" s="26">
        <f>COUNTIFS(Data!$N:$N,E$55,Data!$C:$C,$B80)</f>
        <v>0</v>
      </c>
      <c r="F80" s="13">
        <f t="shared" si="2"/>
        <v>2</v>
      </c>
    </row>
    <row r="81" spans="1:8" ht="20" customHeight="1" x14ac:dyDescent="0.35">
      <c r="A81" s="16"/>
      <c r="B81" s="12" t="s">
        <v>419</v>
      </c>
      <c r="C81" s="20">
        <f>COUNTIFS(Data!$N:$N,C$55,Data!$C:$C,$B81)</f>
        <v>0</v>
      </c>
      <c r="D81" s="8">
        <f>COUNTIFS(Data!$N:$N,D$55,Data!$C:$C,$B81)</f>
        <v>0</v>
      </c>
      <c r="E81" s="26">
        <f>COUNTIFS(Data!$N:$N,E$55,Data!$C:$C,$B81)</f>
        <v>0</v>
      </c>
      <c r="F81" s="13">
        <f t="shared" si="2"/>
        <v>0</v>
      </c>
    </row>
    <row r="82" spans="1:8" ht="20" customHeight="1" thickBot="1" x14ac:dyDescent="0.4">
      <c r="A82" s="16"/>
      <c r="B82" s="28" t="s">
        <v>420</v>
      </c>
      <c r="C82" s="29">
        <f>COUNTIFS(Data!$N:$N,C$55,Data!$C:$C,$B82)</f>
        <v>0</v>
      </c>
      <c r="D82" s="9">
        <f>COUNTIFS(Data!$N:$N,D$55,Data!$C:$C,$B82)</f>
        <v>0</v>
      </c>
      <c r="E82" s="30">
        <f>COUNTIFS(Data!$N:$N,E$55,Data!$C:$C,$B82)</f>
        <v>0</v>
      </c>
      <c r="F82" s="31">
        <f t="shared" si="2"/>
        <v>0</v>
      </c>
    </row>
    <row r="83" spans="1:8" ht="25" customHeight="1" thickBot="1" x14ac:dyDescent="0.4">
      <c r="A83" s="16"/>
      <c r="B83" s="64" t="s">
        <v>390</v>
      </c>
      <c r="C83" s="63">
        <f>SUM(C56:C82)</f>
        <v>4</v>
      </c>
      <c r="D83" s="63">
        <f>SUM(D56:D82)</f>
        <v>20</v>
      </c>
      <c r="E83" s="63">
        <f>SUM(E56:E82)</f>
        <v>0</v>
      </c>
      <c r="F83" s="32">
        <f t="shared" si="2"/>
        <v>24</v>
      </c>
    </row>
    <row r="84" spans="1:8" ht="35.25" customHeight="1" thickBot="1" x14ac:dyDescent="0.4">
      <c r="A84" s="16"/>
      <c r="B84" s="100" t="s">
        <v>391</v>
      </c>
      <c r="C84" s="101"/>
      <c r="D84" s="101"/>
      <c r="E84" s="101"/>
      <c r="F84" s="102"/>
    </row>
    <row r="85" spans="1:8" ht="25" customHeight="1" thickBot="1" x14ac:dyDescent="0.4"/>
    <row r="86" spans="1:8" ht="25" customHeight="1" thickBot="1" x14ac:dyDescent="0.4">
      <c r="A86" s="15">
        <v>4</v>
      </c>
      <c r="B86" s="94" t="s">
        <v>421</v>
      </c>
      <c r="C86" s="95"/>
      <c r="D86" s="95"/>
      <c r="E86" s="95"/>
      <c r="F86" s="95"/>
      <c r="G86" s="95"/>
      <c r="H86" s="96"/>
    </row>
    <row r="87" spans="1:8" ht="25" customHeight="1" thickBot="1" x14ac:dyDescent="0.4">
      <c r="A87" s="15" t="s">
        <v>13</v>
      </c>
      <c r="B87" s="97" t="s">
        <v>395</v>
      </c>
      <c r="C87" s="98"/>
      <c r="D87" s="98"/>
      <c r="E87" s="98"/>
      <c r="F87" s="98"/>
      <c r="G87" s="98"/>
      <c r="H87" s="99"/>
    </row>
    <row r="88" spans="1:8" ht="32.25" customHeight="1" thickBot="1" x14ac:dyDescent="0.4">
      <c r="A88" s="16"/>
      <c r="B88" s="21"/>
      <c r="C88" s="10" t="s">
        <v>67</v>
      </c>
      <c r="D88" s="11" t="s">
        <v>91</v>
      </c>
      <c r="E88" s="11" t="s">
        <v>126</v>
      </c>
      <c r="F88" s="11" t="s">
        <v>381</v>
      </c>
      <c r="G88" s="37" t="s">
        <v>82</v>
      </c>
      <c r="H88" s="27" t="s">
        <v>390</v>
      </c>
    </row>
    <row r="89" spans="1:8" ht="20" customHeight="1" x14ac:dyDescent="0.35">
      <c r="A89" s="16"/>
      <c r="B89" s="12" t="s">
        <v>95</v>
      </c>
      <c r="C89" s="22">
        <f>COUNTIFS(Data!$P:$P,C$88,Data!$C:$C,$B89)</f>
        <v>0</v>
      </c>
      <c r="D89" s="23">
        <f>COUNTIFS(Data!$P:$P,D$88,Data!$C:$C,$B89)</f>
        <v>0</v>
      </c>
      <c r="E89" s="23">
        <f>COUNTIFS(Data!$P:$P,E$88,Data!$C:$C,$B89)</f>
        <v>0</v>
      </c>
      <c r="F89" s="23">
        <f>COUNTIFS(Data!$P:$P,F$88,Data!$C:$C,$B89)</f>
        <v>0</v>
      </c>
      <c r="G89" s="25">
        <f>COUNTIFS(Data!$P:$P,G$88,Data!$C:$C,$B89)</f>
        <v>2</v>
      </c>
      <c r="H89" s="13">
        <f t="shared" ref="H89:H116" si="3">SUM(C89:G89)</f>
        <v>2</v>
      </c>
    </row>
    <row r="90" spans="1:8" ht="20" customHeight="1" x14ac:dyDescent="0.35">
      <c r="A90" s="16"/>
      <c r="B90" s="12" t="s">
        <v>116</v>
      </c>
      <c r="C90" s="20">
        <f>COUNTIFS(Data!$P:$P,C$88,Data!$C:$C,$B90)</f>
        <v>0</v>
      </c>
      <c r="D90" s="8">
        <f>COUNTIFS(Data!$P:$P,D$88,Data!$C:$C,$B90)</f>
        <v>0</v>
      </c>
      <c r="E90" s="8">
        <f>COUNTIFS(Data!$P:$P,E$88,Data!$C:$C,$B90)</f>
        <v>0</v>
      </c>
      <c r="F90" s="8">
        <f>COUNTIFS(Data!$P:$P,F$88,Data!$C:$C,$B90)</f>
        <v>0</v>
      </c>
      <c r="G90" s="26">
        <f>COUNTIFS(Data!$P:$P,G$88,Data!$C:$C,$B90)</f>
        <v>0</v>
      </c>
      <c r="H90" s="13">
        <f t="shared" si="3"/>
        <v>0</v>
      </c>
    </row>
    <row r="91" spans="1:8" ht="20" customHeight="1" x14ac:dyDescent="0.35">
      <c r="A91" s="16"/>
      <c r="B91" s="12" t="s">
        <v>103</v>
      </c>
      <c r="C91" s="20">
        <f>COUNTIFS(Data!$P:$P,C$88,Data!$C:$C,$B91)</f>
        <v>1</v>
      </c>
      <c r="D91" s="8">
        <f>COUNTIFS(Data!$P:$P,D$88,Data!$C:$C,$B91)</f>
        <v>0</v>
      </c>
      <c r="E91" s="8">
        <f>COUNTIFS(Data!$P:$P,E$88,Data!$C:$C,$B91)</f>
        <v>0</v>
      </c>
      <c r="F91" s="8">
        <f>COUNTIFS(Data!$P:$P,F$88,Data!$C:$C,$B91)</f>
        <v>0</v>
      </c>
      <c r="G91" s="26">
        <f>COUNTIFS(Data!$P:$P,G$88,Data!$C:$C,$B91)</f>
        <v>0</v>
      </c>
      <c r="H91" s="13">
        <f t="shared" si="3"/>
        <v>1</v>
      </c>
    </row>
    <row r="92" spans="1:8" ht="20" customHeight="1" x14ac:dyDescent="0.35">
      <c r="A92" s="16"/>
      <c r="B92" s="12" t="s">
        <v>112</v>
      </c>
      <c r="C92" s="20">
        <f>COUNTIFS(Data!$P:$P,C$88,Data!$C:$C,$B92)</f>
        <v>0</v>
      </c>
      <c r="D92" s="8">
        <f>COUNTIFS(Data!$P:$P,D$88,Data!$C:$C,$B92)</f>
        <v>0</v>
      </c>
      <c r="E92" s="8">
        <f>COUNTIFS(Data!$P:$P,E$88,Data!$C:$C,$B92)</f>
        <v>0</v>
      </c>
      <c r="F92" s="8">
        <f>COUNTIFS(Data!$P:$P,F$88,Data!$C:$C,$B92)</f>
        <v>0</v>
      </c>
      <c r="G92" s="26">
        <f>COUNTIFS(Data!$P:$P,G$88,Data!$C:$C,$B92)</f>
        <v>0</v>
      </c>
      <c r="H92" s="13">
        <f t="shared" si="3"/>
        <v>0</v>
      </c>
    </row>
    <row r="93" spans="1:8" ht="20" customHeight="1" x14ac:dyDescent="0.35">
      <c r="A93" s="16"/>
      <c r="B93" s="12" t="s">
        <v>76</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137</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150</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152</v>
      </c>
      <c r="C96" s="20">
        <f>COUNTIFS(Data!$P:$P,C$88,Data!$C:$C,$B96)</f>
        <v>1</v>
      </c>
      <c r="D96" s="8">
        <f>COUNTIFS(Data!$P:$P,D$88,Data!$C:$C,$B96)</f>
        <v>0</v>
      </c>
      <c r="E96" s="8">
        <f>COUNTIFS(Data!$P:$P,E$88,Data!$C:$C,$B96)</f>
        <v>0</v>
      </c>
      <c r="F96" s="8">
        <f>COUNTIFS(Data!$P:$P,F$88,Data!$C:$C,$B96)</f>
        <v>0</v>
      </c>
      <c r="G96" s="26">
        <f>COUNTIFS(Data!$P:$P,G$88,Data!$C:$C,$B96)</f>
        <v>0</v>
      </c>
      <c r="H96" s="13">
        <f t="shared" si="3"/>
        <v>1</v>
      </c>
    </row>
    <row r="97" spans="1:8" ht="20" customHeight="1" x14ac:dyDescent="0.35">
      <c r="A97" s="16"/>
      <c r="B97" s="12" t="s">
        <v>93</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120</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385</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384</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376</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386</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107</v>
      </c>
      <c r="C103" s="20">
        <f>COUNTIFS(Data!$P:$P,C$88,Data!$C:$C,$B103)</f>
        <v>0</v>
      </c>
      <c r="D103" s="8">
        <f>COUNTIFS(Data!$P:$P,D$88,Data!$C:$C,$B103)</f>
        <v>0</v>
      </c>
      <c r="E103" s="8">
        <f>COUNTIFS(Data!$P:$P,E$88,Data!$C:$C,$B103)</f>
        <v>0</v>
      </c>
      <c r="F103" s="8">
        <f>COUNTIFS(Data!$P:$P,F$88,Data!$C:$C,$B103)</f>
        <v>0</v>
      </c>
      <c r="G103" s="26">
        <f>COUNTIFS(Data!$P:$P,G$88,Data!$C:$C,$B103)</f>
        <v>0</v>
      </c>
      <c r="H103" s="13">
        <f t="shared" si="3"/>
        <v>0</v>
      </c>
    </row>
    <row r="104" spans="1:8" ht="20" customHeight="1" x14ac:dyDescent="0.35">
      <c r="A104" s="16"/>
      <c r="B104" s="12" t="s">
        <v>119</v>
      </c>
      <c r="C104" s="20">
        <f>COUNTIFS(Data!$P:$P,C$88,Data!$C:$C,$B104)</f>
        <v>0</v>
      </c>
      <c r="D104" s="8">
        <f>COUNTIFS(Data!$P:$P,D$88,Data!$C:$C,$B104)</f>
        <v>0</v>
      </c>
      <c r="E104" s="8">
        <f>COUNTIFS(Data!$P:$P,E$88,Data!$C:$C,$B104)</f>
        <v>0</v>
      </c>
      <c r="F104" s="8">
        <f>COUNTIFS(Data!$P:$P,F$88,Data!$C:$C,$B104)</f>
        <v>0</v>
      </c>
      <c r="G104" s="26">
        <f>COUNTIFS(Data!$P:$P,G$88,Data!$C:$C,$B104)</f>
        <v>0</v>
      </c>
      <c r="H104" s="13">
        <f t="shared" si="3"/>
        <v>0</v>
      </c>
    </row>
    <row r="105" spans="1:8" ht="20" customHeight="1" x14ac:dyDescent="0.35">
      <c r="A105" s="16"/>
      <c r="B105" s="12" t="s">
        <v>58</v>
      </c>
      <c r="C105" s="20">
        <f>COUNTIFS(Data!$P:$P,C$88,Data!$C:$C,$B105)</f>
        <v>1</v>
      </c>
      <c r="D105" s="8">
        <f>COUNTIFS(Data!$P:$P,D$88,Data!$C:$C,$B105)</f>
        <v>0</v>
      </c>
      <c r="E105" s="8">
        <f>COUNTIFS(Data!$P:$P,E$88,Data!$C:$C,$B105)</f>
        <v>0</v>
      </c>
      <c r="F105" s="8">
        <f>COUNTIFS(Data!$P:$P,F$88,Data!$C:$C,$B105)</f>
        <v>0</v>
      </c>
      <c r="G105" s="26">
        <f>COUNTIFS(Data!$P:$P,G$88,Data!$C:$C,$B105)</f>
        <v>2</v>
      </c>
      <c r="H105" s="13">
        <f t="shared" si="3"/>
        <v>3</v>
      </c>
    </row>
    <row r="106" spans="1:8" ht="20" customHeight="1" x14ac:dyDescent="0.35">
      <c r="A106" s="16"/>
      <c r="B106" s="12" t="s">
        <v>140</v>
      </c>
      <c r="C106" s="20">
        <f>COUNTIFS(Data!$P:$P,C$88,Data!$C:$C,$B106)</f>
        <v>0</v>
      </c>
      <c r="D106" s="8">
        <f>COUNTIFS(Data!$P:$P,D$88,Data!$C:$C,$B106)</f>
        <v>1</v>
      </c>
      <c r="E106" s="8">
        <f>COUNTIFS(Data!$P:$P,E$88,Data!$C:$C,$B106)</f>
        <v>1</v>
      </c>
      <c r="F106" s="8">
        <f>COUNTIFS(Data!$P:$P,F$88,Data!$C:$C,$B106)</f>
        <v>0</v>
      </c>
      <c r="G106" s="26">
        <f>COUNTIFS(Data!$P:$P,G$88,Data!$C:$C,$B106)</f>
        <v>1</v>
      </c>
      <c r="H106" s="13">
        <f t="shared" si="3"/>
        <v>3</v>
      </c>
    </row>
    <row r="107" spans="1:8" ht="20" customHeight="1" x14ac:dyDescent="0.35">
      <c r="A107" s="16"/>
      <c r="B107" s="12" t="s">
        <v>144</v>
      </c>
      <c r="C107" s="20">
        <f>COUNTIFS(Data!$P:$P,C$88,Data!$C:$C,$B107)</f>
        <v>0</v>
      </c>
      <c r="D107" s="8">
        <f>COUNTIFS(Data!$P:$P,D$88,Data!$C:$C,$B107)</f>
        <v>2</v>
      </c>
      <c r="E107" s="8">
        <f>COUNTIFS(Data!$P:$P,E$88,Data!$C:$C,$B107)</f>
        <v>0</v>
      </c>
      <c r="F107" s="8">
        <f>COUNTIFS(Data!$P:$P,F$88,Data!$C:$C,$B107)</f>
        <v>0</v>
      </c>
      <c r="G107" s="26">
        <f>COUNTIFS(Data!$P:$P,G$88,Data!$C:$C,$B107)</f>
        <v>0</v>
      </c>
      <c r="H107" s="13">
        <f t="shared" si="3"/>
        <v>2</v>
      </c>
    </row>
    <row r="108" spans="1:8" ht="20" customHeight="1" x14ac:dyDescent="0.35">
      <c r="A108" s="16"/>
      <c r="B108" s="12" t="s">
        <v>117</v>
      </c>
      <c r="C108" s="20">
        <f>COUNTIFS(Data!$P:$P,C$88,Data!$C:$C,$B108)</f>
        <v>2</v>
      </c>
      <c r="D108" s="8">
        <f>COUNTIFS(Data!$P:$P,D$88,Data!$C:$C,$B108)</f>
        <v>1</v>
      </c>
      <c r="E108" s="8">
        <f>COUNTIFS(Data!$P:$P,E$88,Data!$C:$C,$B108)</f>
        <v>0</v>
      </c>
      <c r="F108" s="8">
        <f>COUNTIFS(Data!$P:$P,F$88,Data!$C:$C,$B108)</f>
        <v>0</v>
      </c>
      <c r="G108" s="26">
        <f>COUNTIFS(Data!$P:$P,G$88,Data!$C:$C,$B108)</f>
        <v>6</v>
      </c>
      <c r="H108" s="13">
        <f t="shared" si="3"/>
        <v>9</v>
      </c>
    </row>
    <row r="109" spans="1:8" ht="20" customHeight="1" x14ac:dyDescent="0.35">
      <c r="A109" s="16"/>
      <c r="B109" s="12" t="s">
        <v>136</v>
      </c>
      <c r="C109" s="20">
        <f>COUNTIFS(Data!$P:$P,C$88,Data!$C:$C,$B109)</f>
        <v>0</v>
      </c>
      <c r="D109" s="8">
        <f>COUNTIFS(Data!$P:$P,D$88,Data!$C:$C,$B109)</f>
        <v>0</v>
      </c>
      <c r="E109" s="8">
        <f>COUNTIFS(Data!$P:$P,E$88,Data!$C:$C,$B109)</f>
        <v>0</v>
      </c>
      <c r="F109" s="8">
        <f>COUNTIFS(Data!$P:$P,F$88,Data!$C:$C,$B109)</f>
        <v>0</v>
      </c>
      <c r="G109" s="26">
        <f>COUNTIFS(Data!$P:$P,G$88,Data!$C:$C,$B109)</f>
        <v>0</v>
      </c>
      <c r="H109" s="13">
        <f t="shared" si="3"/>
        <v>0</v>
      </c>
    </row>
    <row r="110" spans="1:8" ht="20" customHeight="1" x14ac:dyDescent="0.35">
      <c r="A110" s="16"/>
      <c r="B110" s="12" t="s">
        <v>378</v>
      </c>
      <c r="C110" s="20">
        <f>COUNTIFS(Data!$P:$P,C$88,Data!$C:$C,$B110)</f>
        <v>0</v>
      </c>
      <c r="D110" s="8">
        <f>COUNTIFS(Data!$P:$P,D$88,Data!$C:$C,$B110)</f>
        <v>0</v>
      </c>
      <c r="E110" s="8">
        <f>COUNTIFS(Data!$P:$P,E$88,Data!$C:$C,$B110)</f>
        <v>0</v>
      </c>
      <c r="F110" s="8">
        <f>COUNTIFS(Data!$P:$P,F$88,Data!$C:$C,$B110)</f>
        <v>0</v>
      </c>
      <c r="G110" s="26">
        <f>COUNTIFS(Data!$P:$P,G$88,Data!$C:$C,$B110)</f>
        <v>0</v>
      </c>
      <c r="H110" s="13">
        <f t="shared" si="3"/>
        <v>0</v>
      </c>
    </row>
    <row r="111" spans="1:8" ht="20" customHeight="1" x14ac:dyDescent="0.35">
      <c r="A111" s="16"/>
      <c r="B111" s="12" t="s">
        <v>280</v>
      </c>
      <c r="C111" s="20">
        <f>COUNTIFS(Data!$P:$P,C$88,Data!$C:$C,$B111)</f>
        <v>0</v>
      </c>
      <c r="D111" s="8">
        <f>COUNTIFS(Data!$P:$P,D$88,Data!$C:$C,$B111)</f>
        <v>0</v>
      </c>
      <c r="E111" s="8">
        <f>COUNTIFS(Data!$P:$P,E$88,Data!$C:$C,$B111)</f>
        <v>0</v>
      </c>
      <c r="F111" s="8">
        <f>COUNTIFS(Data!$P:$P,F$88,Data!$C:$C,$B111)</f>
        <v>0</v>
      </c>
      <c r="G111" s="26">
        <f>COUNTIFS(Data!$P:$P,G$88,Data!$C:$C,$B111)</f>
        <v>1</v>
      </c>
      <c r="H111" s="13">
        <f t="shared" si="3"/>
        <v>1</v>
      </c>
    </row>
    <row r="112" spans="1:8" ht="20" customHeight="1" x14ac:dyDescent="0.35">
      <c r="A112" s="16"/>
      <c r="B112" s="12" t="s">
        <v>387</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250</v>
      </c>
      <c r="C113" s="20">
        <f>COUNTIFS(Data!$P:$P,C$88,Data!$C:$C,$B113)</f>
        <v>0</v>
      </c>
      <c r="D113" s="8">
        <f>COUNTIFS(Data!$P:$P,D$88,Data!$C:$C,$B113)</f>
        <v>1</v>
      </c>
      <c r="E113" s="8">
        <f>COUNTIFS(Data!$P:$P,E$88,Data!$C:$C,$B113)</f>
        <v>1</v>
      </c>
      <c r="F113" s="8">
        <f>COUNTIFS(Data!$P:$P,F$88,Data!$C:$C,$B113)</f>
        <v>0</v>
      </c>
      <c r="G113" s="26">
        <f>COUNTIFS(Data!$P:$P,G$88,Data!$C:$C,$B113)</f>
        <v>0</v>
      </c>
      <c r="H113" s="13">
        <f t="shared" si="3"/>
        <v>2</v>
      </c>
    </row>
    <row r="114" spans="1:8" ht="20" customHeight="1" x14ac:dyDescent="0.35">
      <c r="A114" s="16"/>
      <c r="B114" s="12" t="s">
        <v>419</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420</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4" t="s">
        <v>390</v>
      </c>
      <c r="C116" s="63">
        <f>SUM(C89:C115)</f>
        <v>5</v>
      </c>
      <c r="D116" s="63">
        <f>SUM(D89:D115)</f>
        <v>5</v>
      </c>
      <c r="E116" s="63">
        <f>SUM(E89:E115)</f>
        <v>2</v>
      </c>
      <c r="F116" s="63">
        <f>SUM(F89:F115)</f>
        <v>0</v>
      </c>
      <c r="G116" s="63">
        <f>SUM(G89:G115)</f>
        <v>12</v>
      </c>
      <c r="H116" s="32">
        <f t="shared" si="3"/>
        <v>24</v>
      </c>
    </row>
    <row r="117" spans="1:8" ht="37.5" customHeight="1" thickBot="1" x14ac:dyDescent="0.4">
      <c r="A117" s="16"/>
      <c r="B117" s="100" t="s">
        <v>391</v>
      </c>
      <c r="C117" s="101"/>
      <c r="D117" s="101"/>
      <c r="E117" s="101"/>
      <c r="F117" s="101"/>
      <c r="G117" s="101"/>
      <c r="H117" s="102"/>
    </row>
    <row r="118" spans="1:8" ht="25" customHeight="1" thickBot="1" x14ac:dyDescent="0.4"/>
    <row r="119" spans="1:8" ht="25" customHeight="1" thickBot="1" x14ac:dyDescent="0.4">
      <c r="A119" s="15">
        <v>5</v>
      </c>
      <c r="B119" s="94" t="s">
        <v>421</v>
      </c>
      <c r="C119" s="95"/>
      <c r="D119" s="95"/>
      <c r="E119" s="95"/>
      <c r="F119" s="95"/>
      <c r="G119" s="96"/>
    </row>
    <row r="120" spans="1:8" ht="25" customHeight="1" thickBot="1" x14ac:dyDescent="0.4">
      <c r="A120" s="15" t="s">
        <v>13</v>
      </c>
      <c r="B120" s="97" t="s">
        <v>396</v>
      </c>
      <c r="C120" s="98"/>
      <c r="D120" s="98"/>
      <c r="E120" s="98"/>
      <c r="F120" s="98"/>
      <c r="G120" s="99"/>
    </row>
    <row r="121" spans="1:8" ht="25" customHeight="1" thickBot="1" x14ac:dyDescent="0.4">
      <c r="A121" s="16"/>
      <c r="B121" s="21"/>
      <c r="C121" s="33" t="s">
        <v>68</v>
      </c>
      <c r="D121" s="34" t="s">
        <v>132</v>
      </c>
      <c r="E121" s="34" t="s">
        <v>146</v>
      </c>
      <c r="F121" s="35" t="s">
        <v>388</v>
      </c>
      <c r="G121" s="27" t="s">
        <v>390</v>
      </c>
    </row>
    <row r="122" spans="1:8" ht="19" customHeight="1" x14ac:dyDescent="0.35">
      <c r="A122" s="16"/>
      <c r="B122" s="12" t="s">
        <v>95</v>
      </c>
      <c r="C122" s="22">
        <f>COUNTIFS(Data!$T:$T,C$121,Data!$C:$C,$B122)</f>
        <v>2</v>
      </c>
      <c r="D122" s="23">
        <f>COUNTIFS(Data!$T:$T,D$121,Data!$C:$C,$B122)</f>
        <v>0</v>
      </c>
      <c r="E122" s="23">
        <f>COUNTIFS(Data!$T:$T,E$121,Data!$C:$C,$B122)</f>
        <v>0</v>
      </c>
      <c r="F122" s="25">
        <f>COUNTIFS(Data!$T:$T,F$121,Data!$C:$C,$B122)</f>
        <v>0</v>
      </c>
      <c r="G122" s="13">
        <f t="shared" ref="G122:G149" si="4">SUM(C122:F122)</f>
        <v>2</v>
      </c>
    </row>
    <row r="123" spans="1:8" ht="19" customHeight="1" x14ac:dyDescent="0.35">
      <c r="A123" s="16"/>
      <c r="B123" s="12" t="s">
        <v>116</v>
      </c>
      <c r="C123" s="20">
        <f>COUNTIFS(Data!$T:$T,C$121,Data!$C:$C,$B123)</f>
        <v>0</v>
      </c>
      <c r="D123" s="8">
        <f>COUNTIFS(Data!$T:$T,D$121,Data!$C:$C,$B123)</f>
        <v>0</v>
      </c>
      <c r="E123" s="8">
        <f>COUNTIFS(Data!$T:$T,E$121,Data!$C:$C,$B123)</f>
        <v>0</v>
      </c>
      <c r="F123" s="26">
        <f>COUNTIFS(Data!$T:$T,F$121,Data!$C:$C,$B123)</f>
        <v>0</v>
      </c>
      <c r="G123" s="13">
        <f t="shared" si="4"/>
        <v>0</v>
      </c>
    </row>
    <row r="124" spans="1:8" ht="19" customHeight="1" x14ac:dyDescent="0.35">
      <c r="A124" s="16"/>
      <c r="B124" s="12" t="s">
        <v>103</v>
      </c>
      <c r="C124" s="20">
        <f>COUNTIFS(Data!$T:$T,C$121,Data!$C:$C,$B124)</f>
        <v>1</v>
      </c>
      <c r="D124" s="8">
        <f>COUNTIFS(Data!$T:$T,D$121,Data!$C:$C,$B124)</f>
        <v>0</v>
      </c>
      <c r="E124" s="8">
        <f>COUNTIFS(Data!$T:$T,E$121,Data!$C:$C,$B124)</f>
        <v>0</v>
      </c>
      <c r="F124" s="26">
        <f>COUNTIFS(Data!$T:$T,F$121,Data!$C:$C,$B124)</f>
        <v>0</v>
      </c>
      <c r="G124" s="13">
        <f t="shared" si="4"/>
        <v>1</v>
      </c>
    </row>
    <row r="125" spans="1:8" ht="19" customHeight="1" x14ac:dyDescent="0.35">
      <c r="A125" s="16"/>
      <c r="B125" s="12" t="s">
        <v>112</v>
      </c>
      <c r="C125" s="20">
        <f>COUNTIFS(Data!$T:$T,C$121,Data!$C:$C,$B125)</f>
        <v>0</v>
      </c>
      <c r="D125" s="8">
        <f>COUNTIFS(Data!$T:$T,D$121,Data!$C:$C,$B125)</f>
        <v>0</v>
      </c>
      <c r="E125" s="8">
        <f>COUNTIFS(Data!$T:$T,E$121,Data!$C:$C,$B125)</f>
        <v>0</v>
      </c>
      <c r="F125" s="26">
        <f>COUNTIFS(Data!$T:$T,F$121,Data!$C:$C,$B125)</f>
        <v>0</v>
      </c>
      <c r="G125" s="13">
        <f t="shared" si="4"/>
        <v>0</v>
      </c>
    </row>
    <row r="126" spans="1:8" ht="19" customHeight="1" x14ac:dyDescent="0.35">
      <c r="A126" s="16"/>
      <c r="B126" s="12" t="s">
        <v>76</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137</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150</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152</v>
      </c>
      <c r="C129" s="20">
        <f>COUNTIFS(Data!$T:$T,C$121,Data!$C:$C,$B129)</f>
        <v>1</v>
      </c>
      <c r="D129" s="8">
        <f>COUNTIFS(Data!$T:$T,D$121,Data!$C:$C,$B129)</f>
        <v>0</v>
      </c>
      <c r="E129" s="8">
        <f>COUNTIFS(Data!$T:$T,E$121,Data!$C:$C,$B129)</f>
        <v>0</v>
      </c>
      <c r="F129" s="26">
        <f>COUNTIFS(Data!$T:$T,F$121,Data!$C:$C,$B129)</f>
        <v>0</v>
      </c>
      <c r="G129" s="13">
        <f t="shared" si="4"/>
        <v>1</v>
      </c>
    </row>
    <row r="130" spans="1:7" ht="19" customHeight="1" x14ac:dyDescent="0.35">
      <c r="A130" s="16"/>
      <c r="B130" s="12" t="s">
        <v>93</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120</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385</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384</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376</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386</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107</v>
      </c>
      <c r="C136" s="20">
        <f>COUNTIFS(Data!$T:$T,C$121,Data!$C:$C,$B136)</f>
        <v>0</v>
      </c>
      <c r="D136" s="8">
        <f>COUNTIFS(Data!$T:$T,D$121,Data!$C:$C,$B136)</f>
        <v>0</v>
      </c>
      <c r="E136" s="8">
        <f>COUNTIFS(Data!$T:$T,E$121,Data!$C:$C,$B136)</f>
        <v>0</v>
      </c>
      <c r="F136" s="26">
        <f>COUNTIFS(Data!$T:$T,F$121,Data!$C:$C,$B136)</f>
        <v>0</v>
      </c>
      <c r="G136" s="13">
        <f t="shared" si="4"/>
        <v>0</v>
      </c>
    </row>
    <row r="137" spans="1:7" ht="19" customHeight="1" x14ac:dyDescent="0.35">
      <c r="A137" s="16"/>
      <c r="B137" s="12" t="s">
        <v>119</v>
      </c>
      <c r="C137" s="20">
        <f>COUNTIFS(Data!$T:$T,C$121,Data!$C:$C,$B137)</f>
        <v>0</v>
      </c>
      <c r="D137" s="8">
        <f>COUNTIFS(Data!$T:$T,D$121,Data!$C:$C,$B137)</f>
        <v>0</v>
      </c>
      <c r="E137" s="8">
        <f>COUNTIFS(Data!$T:$T,E$121,Data!$C:$C,$B137)</f>
        <v>0</v>
      </c>
      <c r="F137" s="26">
        <f>COUNTIFS(Data!$T:$T,F$121,Data!$C:$C,$B137)</f>
        <v>0</v>
      </c>
      <c r="G137" s="13">
        <f t="shared" si="4"/>
        <v>0</v>
      </c>
    </row>
    <row r="138" spans="1:7" ht="19" customHeight="1" x14ac:dyDescent="0.35">
      <c r="A138" s="16"/>
      <c r="B138" s="12" t="s">
        <v>58</v>
      </c>
      <c r="C138" s="20">
        <f>COUNTIFS(Data!$T:$T,C$121,Data!$C:$C,$B138)</f>
        <v>2</v>
      </c>
      <c r="D138" s="8">
        <f>COUNTIFS(Data!$T:$T,D$121,Data!$C:$C,$B138)</f>
        <v>1</v>
      </c>
      <c r="E138" s="8">
        <f>COUNTIFS(Data!$T:$T,E$121,Data!$C:$C,$B138)</f>
        <v>0</v>
      </c>
      <c r="F138" s="26">
        <f>COUNTIFS(Data!$T:$T,F$121,Data!$C:$C,$B138)</f>
        <v>0</v>
      </c>
      <c r="G138" s="13">
        <f t="shared" si="4"/>
        <v>3</v>
      </c>
    </row>
    <row r="139" spans="1:7" ht="19" customHeight="1" x14ac:dyDescent="0.35">
      <c r="A139" s="16"/>
      <c r="B139" s="12" t="s">
        <v>140</v>
      </c>
      <c r="C139" s="20">
        <f>COUNTIFS(Data!$T:$T,C$121,Data!$C:$C,$B139)</f>
        <v>1</v>
      </c>
      <c r="D139" s="8">
        <f>COUNTIFS(Data!$T:$T,D$121,Data!$C:$C,$B139)</f>
        <v>2</v>
      </c>
      <c r="E139" s="8">
        <f>COUNTIFS(Data!$T:$T,E$121,Data!$C:$C,$B139)</f>
        <v>0</v>
      </c>
      <c r="F139" s="26">
        <f>COUNTIFS(Data!$T:$T,F$121,Data!$C:$C,$B139)</f>
        <v>0</v>
      </c>
      <c r="G139" s="13">
        <f t="shared" si="4"/>
        <v>3</v>
      </c>
    </row>
    <row r="140" spans="1:7" ht="19" customHeight="1" x14ac:dyDescent="0.35">
      <c r="A140" s="16"/>
      <c r="B140" s="12" t="s">
        <v>144</v>
      </c>
      <c r="C140" s="20">
        <f>COUNTIFS(Data!$T:$T,C$121,Data!$C:$C,$B140)</f>
        <v>1</v>
      </c>
      <c r="D140" s="8">
        <f>COUNTIFS(Data!$T:$T,D$121,Data!$C:$C,$B140)</f>
        <v>1</v>
      </c>
      <c r="E140" s="8">
        <f>COUNTIFS(Data!$T:$T,E$121,Data!$C:$C,$B140)</f>
        <v>0</v>
      </c>
      <c r="F140" s="26">
        <f>COUNTIFS(Data!$T:$T,F$121,Data!$C:$C,$B140)</f>
        <v>0</v>
      </c>
      <c r="G140" s="13">
        <f t="shared" si="4"/>
        <v>2</v>
      </c>
    </row>
    <row r="141" spans="1:7" ht="19" customHeight="1" x14ac:dyDescent="0.35">
      <c r="A141" s="16"/>
      <c r="B141" s="12" t="s">
        <v>117</v>
      </c>
      <c r="C141" s="20">
        <f>COUNTIFS(Data!$T:$T,C$121,Data!$C:$C,$B141)</f>
        <v>6</v>
      </c>
      <c r="D141" s="8">
        <f>COUNTIFS(Data!$T:$T,D$121,Data!$C:$C,$B141)</f>
        <v>3</v>
      </c>
      <c r="E141" s="8">
        <f>COUNTIFS(Data!$T:$T,E$121,Data!$C:$C,$B141)</f>
        <v>0</v>
      </c>
      <c r="F141" s="26">
        <f>COUNTIFS(Data!$T:$T,F$121,Data!$C:$C,$B141)</f>
        <v>0</v>
      </c>
      <c r="G141" s="13">
        <f t="shared" si="4"/>
        <v>9</v>
      </c>
    </row>
    <row r="142" spans="1:7" ht="19" customHeight="1" x14ac:dyDescent="0.35">
      <c r="A142" s="16"/>
      <c r="B142" s="12" t="s">
        <v>136</v>
      </c>
      <c r="C142" s="20">
        <f>COUNTIFS(Data!$T:$T,C$121,Data!$C:$C,$B142)</f>
        <v>0</v>
      </c>
      <c r="D142" s="8">
        <f>COUNTIFS(Data!$T:$T,D$121,Data!$C:$C,$B142)</f>
        <v>0</v>
      </c>
      <c r="E142" s="8">
        <f>COUNTIFS(Data!$T:$T,E$121,Data!$C:$C,$B142)</f>
        <v>0</v>
      </c>
      <c r="F142" s="26">
        <f>COUNTIFS(Data!$T:$T,F$121,Data!$C:$C,$B142)</f>
        <v>0</v>
      </c>
      <c r="G142" s="13">
        <f t="shared" si="4"/>
        <v>0</v>
      </c>
    </row>
    <row r="143" spans="1:7" ht="19" customHeight="1" x14ac:dyDescent="0.35">
      <c r="A143" s="16"/>
      <c r="B143" s="12" t="s">
        <v>378</v>
      </c>
      <c r="C143" s="20">
        <f>COUNTIFS(Data!$T:$T,C$121,Data!$C:$C,$B143)</f>
        <v>0</v>
      </c>
      <c r="D143" s="8">
        <f>COUNTIFS(Data!$T:$T,D$121,Data!$C:$C,$B143)</f>
        <v>0</v>
      </c>
      <c r="E143" s="8">
        <f>COUNTIFS(Data!$T:$T,E$121,Data!$C:$C,$B143)</f>
        <v>0</v>
      </c>
      <c r="F143" s="26">
        <f>COUNTIFS(Data!$T:$T,F$121,Data!$C:$C,$B143)</f>
        <v>0</v>
      </c>
      <c r="G143" s="13">
        <f t="shared" si="4"/>
        <v>0</v>
      </c>
    </row>
    <row r="144" spans="1:7" ht="19" customHeight="1" x14ac:dyDescent="0.35">
      <c r="A144" s="16"/>
      <c r="B144" s="12" t="s">
        <v>280</v>
      </c>
      <c r="C144" s="20">
        <f>COUNTIFS(Data!$T:$T,C$121,Data!$C:$C,$B144)</f>
        <v>1</v>
      </c>
      <c r="D144" s="8">
        <f>COUNTIFS(Data!$T:$T,D$121,Data!$C:$C,$B144)</f>
        <v>0</v>
      </c>
      <c r="E144" s="8">
        <f>COUNTIFS(Data!$T:$T,E$121,Data!$C:$C,$B144)</f>
        <v>0</v>
      </c>
      <c r="F144" s="26">
        <f>COUNTIFS(Data!$T:$T,F$121,Data!$C:$C,$B144)</f>
        <v>0</v>
      </c>
      <c r="G144" s="13">
        <f t="shared" si="4"/>
        <v>1</v>
      </c>
    </row>
    <row r="145" spans="1:11" ht="19" customHeight="1" x14ac:dyDescent="0.35">
      <c r="A145" s="16"/>
      <c r="B145" s="12" t="s">
        <v>387</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250</v>
      </c>
      <c r="C146" s="20">
        <f>COUNTIFS(Data!$T:$T,C$121,Data!$C:$C,$B146)</f>
        <v>2</v>
      </c>
      <c r="D146" s="8">
        <f>COUNTIFS(Data!$T:$T,D$121,Data!$C:$C,$B146)</f>
        <v>0</v>
      </c>
      <c r="E146" s="8">
        <f>COUNTIFS(Data!$T:$T,E$121,Data!$C:$C,$B146)</f>
        <v>0</v>
      </c>
      <c r="F146" s="26">
        <f>COUNTIFS(Data!$T:$T,F$121,Data!$C:$C,$B146)</f>
        <v>0</v>
      </c>
      <c r="G146" s="13">
        <f t="shared" si="4"/>
        <v>2</v>
      </c>
    </row>
    <row r="147" spans="1:11" ht="19" customHeight="1" x14ac:dyDescent="0.35">
      <c r="A147" s="16"/>
      <c r="B147" s="12" t="s">
        <v>419</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420</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4" t="s">
        <v>390</v>
      </c>
      <c r="C149" s="63">
        <f>SUM(C122:C148)</f>
        <v>17</v>
      </c>
      <c r="D149" s="63">
        <f>SUM(D122:D148)</f>
        <v>7</v>
      </c>
      <c r="E149" s="63">
        <f>SUM(E122:E148)</f>
        <v>0</v>
      </c>
      <c r="F149" s="63">
        <f>SUM(F122:F148)</f>
        <v>0</v>
      </c>
      <c r="G149" s="32">
        <f t="shared" si="4"/>
        <v>24</v>
      </c>
    </row>
    <row r="150" spans="1:11" ht="34.5" customHeight="1" thickBot="1" x14ac:dyDescent="0.4">
      <c r="A150" s="16"/>
      <c r="B150" s="100" t="s">
        <v>391</v>
      </c>
      <c r="C150" s="101"/>
      <c r="D150" s="101"/>
      <c r="E150" s="101"/>
      <c r="F150" s="101"/>
      <c r="G150" s="102"/>
    </row>
    <row r="151" spans="1:11" ht="25" customHeight="1" thickBot="1" x14ac:dyDescent="0.4"/>
    <row r="152" spans="1:11" ht="25" customHeight="1" thickBot="1" x14ac:dyDescent="0.4">
      <c r="A152" s="15">
        <v>6</v>
      </c>
      <c r="B152" s="94" t="s">
        <v>421</v>
      </c>
      <c r="C152" s="95"/>
      <c r="D152" s="95"/>
      <c r="E152" s="95"/>
      <c r="F152" s="95"/>
      <c r="G152" s="95"/>
      <c r="H152" s="95"/>
      <c r="I152" s="95"/>
      <c r="J152" s="95"/>
      <c r="K152" s="96"/>
    </row>
    <row r="153" spans="1:11" ht="25" customHeight="1" thickBot="1" x14ac:dyDescent="0.4">
      <c r="A153" s="15" t="s">
        <v>13</v>
      </c>
      <c r="B153" s="97" t="s">
        <v>397</v>
      </c>
      <c r="C153" s="98"/>
      <c r="D153" s="98"/>
      <c r="E153" s="98"/>
      <c r="F153" s="98"/>
      <c r="G153" s="98"/>
      <c r="H153" s="98"/>
      <c r="I153" s="98"/>
      <c r="J153" s="98"/>
      <c r="K153" s="99"/>
    </row>
    <row r="154" spans="1:11" ht="39" customHeight="1" thickBot="1" x14ac:dyDescent="0.4">
      <c r="A154" s="16"/>
      <c r="B154" s="21"/>
      <c r="C154" s="10" t="s">
        <v>102</v>
      </c>
      <c r="D154" s="11" t="s">
        <v>99</v>
      </c>
      <c r="E154" s="11" t="s">
        <v>106</v>
      </c>
      <c r="F154" s="11" t="s">
        <v>139</v>
      </c>
      <c r="G154" s="11" t="s">
        <v>127</v>
      </c>
      <c r="H154" s="11" t="s">
        <v>71</v>
      </c>
      <c r="I154" s="11" t="s">
        <v>108</v>
      </c>
      <c r="J154" s="37" t="s">
        <v>84</v>
      </c>
      <c r="K154" s="27" t="s">
        <v>390</v>
      </c>
    </row>
    <row r="155" spans="1:11" ht="19" customHeight="1" x14ac:dyDescent="0.35">
      <c r="A155" s="16"/>
      <c r="B155" s="12" t="s">
        <v>95</v>
      </c>
      <c r="C155" s="22">
        <f>COUNTIFS(Data!$AA:$AA,C$154,Data!$C:$C,$B155)</f>
        <v>0</v>
      </c>
      <c r="D155" s="23">
        <f>COUNTIFS(Data!$AA:$AA,D$154,Data!$C:$C,$B155)</f>
        <v>0</v>
      </c>
      <c r="E155" s="23">
        <f>COUNTIFS(Data!$AA:$AA,E$154,Data!$C:$C,$B155)</f>
        <v>0</v>
      </c>
      <c r="F155" s="23">
        <f>COUNTIFS(Data!$AA:$AA,F$154,Data!$C:$C,$B155)</f>
        <v>0</v>
      </c>
      <c r="G155" s="23">
        <f>COUNTIFS(Data!$AA:$AA,G$154,Data!$C:$C,$B155)</f>
        <v>0</v>
      </c>
      <c r="H155" s="23">
        <f>COUNTIFS(Data!$AA:$AA,H$154,Data!$C:$C,$B155)</f>
        <v>0</v>
      </c>
      <c r="I155" s="23">
        <f>COUNTIFS(Data!$AA:$AA,I$154,Data!$C:$C,$B155)</f>
        <v>0</v>
      </c>
      <c r="J155" s="25">
        <f>COUNTIFS(Data!$AA:$AA,J$154,Data!$C:$C,$B155)</f>
        <v>2</v>
      </c>
      <c r="K155" s="13">
        <f t="shared" ref="K155:K182" si="5">SUM(C155:J155)</f>
        <v>2</v>
      </c>
    </row>
    <row r="156" spans="1:11" ht="19" customHeight="1" x14ac:dyDescent="0.35">
      <c r="A156" s="16"/>
      <c r="B156" s="12" t="s">
        <v>116</v>
      </c>
      <c r="C156" s="20">
        <f>COUNTIFS(Data!$AA:$AA,C$154,Data!$C:$C,$B156)</f>
        <v>0</v>
      </c>
      <c r="D156" s="8">
        <f>COUNTIFS(Data!$AA:$AA,D$154,Data!$C:$C,$B156)</f>
        <v>0</v>
      </c>
      <c r="E156" s="8">
        <f>COUNTIFS(Data!$AA:$AA,E$154,Data!$C:$C,$B156)</f>
        <v>0</v>
      </c>
      <c r="F156" s="8">
        <f>COUNTIFS(Data!$AA:$AA,F$154,Data!$C:$C,$B156)</f>
        <v>0</v>
      </c>
      <c r="G156" s="8">
        <f>COUNTIFS(Data!$AA:$AA,G$154,Data!$C:$C,$B156)</f>
        <v>0</v>
      </c>
      <c r="H156" s="8">
        <f>COUNTIFS(Data!$AA:$AA,H$154,Data!$C:$C,$B156)</f>
        <v>0</v>
      </c>
      <c r="I156" s="8">
        <f>COUNTIFS(Data!$AA:$AA,I$154,Data!$C:$C,$B156)</f>
        <v>0</v>
      </c>
      <c r="J156" s="26">
        <f>COUNTIFS(Data!$AA:$AA,J$154,Data!$C:$C,$B156)</f>
        <v>0</v>
      </c>
      <c r="K156" s="13">
        <f t="shared" si="5"/>
        <v>0</v>
      </c>
    </row>
    <row r="157" spans="1:11" ht="19" customHeight="1" x14ac:dyDescent="0.35">
      <c r="A157" s="16"/>
      <c r="B157" s="12" t="s">
        <v>103</v>
      </c>
      <c r="C157" s="20">
        <f>COUNTIFS(Data!$AA:$AA,C$154,Data!$C:$C,$B157)</f>
        <v>0</v>
      </c>
      <c r="D157" s="8">
        <f>COUNTIFS(Data!$AA:$AA,D$154,Data!$C:$C,$B157)</f>
        <v>1</v>
      </c>
      <c r="E157" s="8">
        <f>COUNTIFS(Data!$AA:$AA,E$154,Data!$C:$C,$B157)</f>
        <v>0</v>
      </c>
      <c r="F157" s="8">
        <f>COUNTIFS(Data!$AA:$AA,F$154,Data!$C:$C,$B157)</f>
        <v>0</v>
      </c>
      <c r="G157" s="8">
        <f>COUNTIFS(Data!$AA:$AA,G$154,Data!$C:$C,$B157)</f>
        <v>0</v>
      </c>
      <c r="H157" s="8">
        <f>COUNTIFS(Data!$AA:$AA,H$154,Data!$C:$C,$B157)</f>
        <v>0</v>
      </c>
      <c r="I157" s="8">
        <f>COUNTIFS(Data!$AA:$AA,I$154,Data!$C:$C,$B157)</f>
        <v>0</v>
      </c>
      <c r="J157" s="26">
        <f>COUNTIFS(Data!$AA:$AA,J$154,Data!$C:$C,$B157)</f>
        <v>0</v>
      </c>
      <c r="K157" s="13">
        <f t="shared" si="5"/>
        <v>1</v>
      </c>
    </row>
    <row r="158" spans="1:11" ht="19" customHeight="1" x14ac:dyDescent="0.35">
      <c r="A158" s="16"/>
      <c r="B158" s="12" t="s">
        <v>112</v>
      </c>
      <c r="C158" s="20">
        <f>COUNTIFS(Data!$AA:$AA,C$154,Data!$C:$C,$B158)</f>
        <v>0</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0</v>
      </c>
      <c r="K158" s="13">
        <f t="shared" si="5"/>
        <v>0</v>
      </c>
    </row>
    <row r="159" spans="1:11" ht="19" customHeight="1" x14ac:dyDescent="0.35">
      <c r="A159" s="16"/>
      <c r="B159" s="12" t="s">
        <v>76</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137</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150</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152</v>
      </c>
      <c r="C162" s="20">
        <f>COUNTIFS(Data!$AA:$AA,C$154,Data!$C:$C,$B162)</f>
        <v>0</v>
      </c>
      <c r="D162" s="8">
        <f>COUNTIFS(Data!$AA:$AA,D$154,Data!$C:$C,$B162)</f>
        <v>0</v>
      </c>
      <c r="E162" s="8">
        <f>COUNTIFS(Data!$AA:$AA,E$154,Data!$C:$C,$B162)</f>
        <v>0</v>
      </c>
      <c r="F162" s="8">
        <f>COUNTIFS(Data!$AA:$AA,F$154,Data!$C:$C,$B162)</f>
        <v>1</v>
      </c>
      <c r="G162" s="8">
        <f>COUNTIFS(Data!$AA:$AA,G$154,Data!$C:$C,$B162)</f>
        <v>0</v>
      </c>
      <c r="H162" s="8">
        <f>COUNTIFS(Data!$AA:$AA,H$154,Data!$C:$C,$B162)</f>
        <v>0</v>
      </c>
      <c r="I162" s="8">
        <f>COUNTIFS(Data!$AA:$AA,I$154,Data!$C:$C,$B162)</f>
        <v>0</v>
      </c>
      <c r="J162" s="26">
        <f>COUNTIFS(Data!$AA:$AA,J$154,Data!$C:$C,$B162)</f>
        <v>0</v>
      </c>
      <c r="K162" s="13">
        <f t="shared" si="5"/>
        <v>1</v>
      </c>
    </row>
    <row r="163" spans="1:11" ht="19" customHeight="1" x14ac:dyDescent="0.35">
      <c r="A163" s="16"/>
      <c r="B163" s="12" t="s">
        <v>93</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120</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385</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384</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376</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386</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107</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0</v>
      </c>
      <c r="K169" s="13">
        <f t="shared" si="5"/>
        <v>0</v>
      </c>
    </row>
    <row r="170" spans="1:11" ht="19" customHeight="1" x14ac:dyDescent="0.35">
      <c r="A170" s="16"/>
      <c r="B170" s="12" t="s">
        <v>119</v>
      </c>
      <c r="C170" s="20">
        <f>COUNTIFS(Data!$AA:$AA,C$154,Data!$C:$C,$B170)</f>
        <v>0</v>
      </c>
      <c r="D170" s="8">
        <f>COUNTIFS(Data!$AA:$AA,D$154,Data!$C:$C,$B170)</f>
        <v>0</v>
      </c>
      <c r="E170" s="8">
        <f>COUNTIFS(Data!$AA:$AA,E$154,Data!$C:$C,$B170)</f>
        <v>0</v>
      </c>
      <c r="F170" s="8">
        <f>COUNTIFS(Data!$AA:$AA,F$154,Data!$C:$C,$B170)</f>
        <v>0</v>
      </c>
      <c r="G170" s="8">
        <f>COUNTIFS(Data!$AA:$AA,G$154,Data!$C:$C,$B170)</f>
        <v>0</v>
      </c>
      <c r="H170" s="8">
        <f>COUNTIFS(Data!$AA:$AA,H$154,Data!$C:$C,$B170)</f>
        <v>0</v>
      </c>
      <c r="I170" s="8">
        <f>COUNTIFS(Data!$AA:$AA,I$154,Data!$C:$C,$B170)</f>
        <v>0</v>
      </c>
      <c r="J170" s="26">
        <f>COUNTIFS(Data!$AA:$AA,J$154,Data!$C:$C,$B170)</f>
        <v>0</v>
      </c>
      <c r="K170" s="13">
        <f t="shared" si="5"/>
        <v>0</v>
      </c>
    </row>
    <row r="171" spans="1:11" ht="19" customHeight="1" x14ac:dyDescent="0.35">
      <c r="A171" s="16"/>
      <c r="B171" s="12" t="s">
        <v>58</v>
      </c>
      <c r="C171" s="20">
        <f>COUNTIFS(Data!$AA:$AA,C$154,Data!$C:$C,$B171)</f>
        <v>0</v>
      </c>
      <c r="D171" s="8">
        <f>COUNTIFS(Data!$AA:$AA,D$154,Data!$C:$C,$B171)</f>
        <v>0</v>
      </c>
      <c r="E171" s="8">
        <f>COUNTIFS(Data!$AA:$AA,E$154,Data!$C:$C,$B171)</f>
        <v>0</v>
      </c>
      <c r="F171" s="8">
        <f>COUNTIFS(Data!$AA:$AA,F$154,Data!$C:$C,$B171)</f>
        <v>1</v>
      </c>
      <c r="G171" s="8">
        <f>COUNTIFS(Data!$AA:$AA,G$154,Data!$C:$C,$B171)</f>
        <v>1</v>
      </c>
      <c r="H171" s="8">
        <f>COUNTIFS(Data!$AA:$AA,H$154,Data!$C:$C,$B171)</f>
        <v>0</v>
      </c>
      <c r="I171" s="8">
        <f>COUNTIFS(Data!$AA:$AA,I$154,Data!$C:$C,$B171)</f>
        <v>0</v>
      </c>
      <c r="J171" s="26">
        <f>COUNTIFS(Data!$AA:$AA,J$154,Data!$C:$C,$B171)</f>
        <v>1</v>
      </c>
      <c r="K171" s="13">
        <f t="shared" si="5"/>
        <v>3</v>
      </c>
    </row>
    <row r="172" spans="1:11" ht="19" customHeight="1" x14ac:dyDescent="0.35">
      <c r="A172" s="16"/>
      <c r="B172" s="12" t="s">
        <v>140</v>
      </c>
      <c r="C172" s="20">
        <f>COUNTIFS(Data!$AA:$AA,C$154,Data!$C:$C,$B172)</f>
        <v>0</v>
      </c>
      <c r="D172" s="8">
        <f>COUNTIFS(Data!$AA:$AA,D$154,Data!$C:$C,$B172)</f>
        <v>0</v>
      </c>
      <c r="E172" s="8">
        <f>COUNTIFS(Data!$AA:$AA,E$154,Data!$C:$C,$B172)</f>
        <v>0</v>
      </c>
      <c r="F172" s="8">
        <f>COUNTIFS(Data!$AA:$AA,F$154,Data!$C:$C,$B172)</f>
        <v>0</v>
      </c>
      <c r="G172" s="8">
        <f>COUNTIFS(Data!$AA:$AA,G$154,Data!$C:$C,$B172)</f>
        <v>0</v>
      </c>
      <c r="H172" s="8">
        <f>COUNTIFS(Data!$AA:$AA,H$154,Data!$C:$C,$B172)</f>
        <v>1</v>
      </c>
      <c r="I172" s="8">
        <f>COUNTIFS(Data!$AA:$AA,I$154,Data!$C:$C,$B172)</f>
        <v>0</v>
      </c>
      <c r="J172" s="26">
        <f>COUNTIFS(Data!$AA:$AA,J$154,Data!$C:$C,$B172)</f>
        <v>2</v>
      </c>
      <c r="K172" s="13">
        <f t="shared" si="5"/>
        <v>3</v>
      </c>
    </row>
    <row r="173" spans="1:11" ht="19" customHeight="1" x14ac:dyDescent="0.35">
      <c r="A173" s="16"/>
      <c r="B173" s="12" t="s">
        <v>144</v>
      </c>
      <c r="C173" s="20">
        <f>COUNTIFS(Data!$AA:$AA,C$154,Data!$C:$C,$B173)</f>
        <v>0</v>
      </c>
      <c r="D173" s="8">
        <f>COUNTIFS(Data!$AA:$AA,D$154,Data!$C:$C,$B173)</f>
        <v>0</v>
      </c>
      <c r="E173" s="8">
        <f>COUNTIFS(Data!$AA:$AA,E$154,Data!$C:$C,$B173)</f>
        <v>0</v>
      </c>
      <c r="F173" s="8">
        <f>COUNTIFS(Data!$AA:$AA,F$154,Data!$C:$C,$B173)</f>
        <v>0</v>
      </c>
      <c r="G173" s="8">
        <f>COUNTIFS(Data!$AA:$AA,G$154,Data!$C:$C,$B173)</f>
        <v>0</v>
      </c>
      <c r="H173" s="8">
        <f>COUNTIFS(Data!$AA:$AA,H$154,Data!$C:$C,$B173)</f>
        <v>1</v>
      </c>
      <c r="I173" s="8">
        <f>COUNTIFS(Data!$AA:$AA,I$154,Data!$C:$C,$B173)</f>
        <v>0</v>
      </c>
      <c r="J173" s="26">
        <f>COUNTIFS(Data!$AA:$AA,J$154,Data!$C:$C,$B173)</f>
        <v>1</v>
      </c>
      <c r="K173" s="13">
        <f t="shared" si="5"/>
        <v>2</v>
      </c>
    </row>
    <row r="174" spans="1:11" ht="19" customHeight="1" x14ac:dyDescent="0.35">
      <c r="A174" s="16"/>
      <c r="B174" s="12" t="s">
        <v>117</v>
      </c>
      <c r="C174" s="20">
        <f>COUNTIFS(Data!$AA:$AA,C$154,Data!$C:$C,$B174)</f>
        <v>0</v>
      </c>
      <c r="D174" s="8">
        <f>COUNTIFS(Data!$AA:$AA,D$154,Data!$C:$C,$B174)</f>
        <v>2</v>
      </c>
      <c r="E174" s="8">
        <f>COUNTIFS(Data!$AA:$AA,E$154,Data!$C:$C,$B174)</f>
        <v>0</v>
      </c>
      <c r="F174" s="8">
        <f>COUNTIFS(Data!$AA:$AA,F$154,Data!$C:$C,$B174)</f>
        <v>0</v>
      </c>
      <c r="G174" s="8">
        <f>COUNTIFS(Data!$AA:$AA,G$154,Data!$C:$C,$B174)</f>
        <v>0</v>
      </c>
      <c r="H174" s="8">
        <f>COUNTIFS(Data!$AA:$AA,H$154,Data!$C:$C,$B174)</f>
        <v>2</v>
      </c>
      <c r="I174" s="8">
        <f>COUNTIFS(Data!$AA:$AA,I$154,Data!$C:$C,$B174)</f>
        <v>0</v>
      </c>
      <c r="J174" s="26">
        <f>COUNTIFS(Data!$AA:$AA,J$154,Data!$C:$C,$B174)</f>
        <v>5</v>
      </c>
      <c r="K174" s="13">
        <f t="shared" si="5"/>
        <v>9</v>
      </c>
    </row>
    <row r="175" spans="1:11" ht="19" customHeight="1" x14ac:dyDescent="0.35">
      <c r="A175" s="16"/>
      <c r="B175" s="12" t="s">
        <v>136</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0</v>
      </c>
      <c r="K175" s="13">
        <f t="shared" si="5"/>
        <v>0</v>
      </c>
    </row>
    <row r="176" spans="1:11" ht="19" customHeight="1" x14ac:dyDescent="0.35">
      <c r="A176" s="16"/>
      <c r="B176" s="12" t="s">
        <v>378</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0</v>
      </c>
      <c r="K176" s="13">
        <f t="shared" si="5"/>
        <v>0</v>
      </c>
    </row>
    <row r="177" spans="1:15" ht="19" customHeight="1" x14ac:dyDescent="0.35">
      <c r="A177" s="16"/>
      <c r="B177" s="12" t="s">
        <v>280</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1</v>
      </c>
      <c r="I177" s="8">
        <f>COUNTIFS(Data!$AA:$AA,I$154,Data!$C:$C,$B177)</f>
        <v>0</v>
      </c>
      <c r="J177" s="26">
        <f>COUNTIFS(Data!$AA:$AA,J$154,Data!$C:$C,$B177)</f>
        <v>0</v>
      </c>
      <c r="K177" s="13">
        <f t="shared" si="5"/>
        <v>1</v>
      </c>
    </row>
    <row r="178" spans="1:15" ht="19" customHeight="1" x14ac:dyDescent="0.35">
      <c r="A178" s="16"/>
      <c r="B178" s="12" t="s">
        <v>387</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250</v>
      </c>
      <c r="C179" s="20">
        <f>COUNTIFS(Data!$AA:$AA,C$154,Data!$C:$C,$B179)</f>
        <v>0</v>
      </c>
      <c r="D179" s="8">
        <f>COUNTIFS(Data!$AA:$AA,D$154,Data!$C:$C,$B179)</f>
        <v>0</v>
      </c>
      <c r="E179" s="8">
        <f>COUNTIFS(Data!$AA:$AA,E$154,Data!$C:$C,$B179)</f>
        <v>0</v>
      </c>
      <c r="F179" s="8">
        <f>COUNTIFS(Data!$AA:$AA,F$154,Data!$C:$C,$B179)</f>
        <v>0</v>
      </c>
      <c r="G179" s="8">
        <f>COUNTIFS(Data!$AA:$AA,G$154,Data!$C:$C,$B179)</f>
        <v>1</v>
      </c>
      <c r="H179" s="8">
        <f>COUNTIFS(Data!$AA:$AA,H$154,Data!$C:$C,$B179)</f>
        <v>1</v>
      </c>
      <c r="I179" s="8">
        <f>COUNTIFS(Data!$AA:$AA,I$154,Data!$C:$C,$B179)</f>
        <v>0</v>
      </c>
      <c r="J179" s="26">
        <f>COUNTIFS(Data!$AA:$AA,J$154,Data!$C:$C,$B179)</f>
        <v>0</v>
      </c>
      <c r="K179" s="13">
        <f t="shared" si="5"/>
        <v>2</v>
      </c>
    </row>
    <row r="180" spans="1:15" ht="19" customHeight="1" x14ac:dyDescent="0.35">
      <c r="A180" s="16"/>
      <c r="B180" s="12" t="s">
        <v>419</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420</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4" t="s">
        <v>390</v>
      </c>
      <c r="C182" s="63">
        <f t="shared" ref="C182:J182" si="6">SUM(C155:C181)</f>
        <v>0</v>
      </c>
      <c r="D182" s="63">
        <f t="shared" si="6"/>
        <v>3</v>
      </c>
      <c r="E182" s="63">
        <f t="shared" si="6"/>
        <v>0</v>
      </c>
      <c r="F182" s="63">
        <f t="shared" si="6"/>
        <v>2</v>
      </c>
      <c r="G182" s="63">
        <f t="shared" si="6"/>
        <v>2</v>
      </c>
      <c r="H182" s="63">
        <f t="shared" si="6"/>
        <v>6</v>
      </c>
      <c r="I182" s="63">
        <f t="shared" si="6"/>
        <v>0</v>
      </c>
      <c r="J182" s="63">
        <f t="shared" si="6"/>
        <v>11</v>
      </c>
      <c r="K182" s="32">
        <f t="shared" si="5"/>
        <v>24</v>
      </c>
    </row>
    <row r="183" spans="1:15" ht="25" customHeight="1" thickBot="1" x14ac:dyDescent="0.4">
      <c r="A183" s="16"/>
      <c r="B183" s="100" t="s">
        <v>391</v>
      </c>
      <c r="C183" s="101"/>
      <c r="D183" s="101"/>
      <c r="E183" s="101"/>
      <c r="F183" s="101"/>
      <c r="G183" s="101"/>
      <c r="H183" s="101"/>
      <c r="I183" s="101"/>
      <c r="J183" s="101"/>
      <c r="K183" s="102"/>
    </row>
    <row r="184" spans="1:15" ht="25" customHeight="1" thickBot="1" x14ac:dyDescent="0.4"/>
    <row r="185" spans="1:15" ht="25" customHeight="1" thickBot="1" x14ac:dyDescent="0.4">
      <c r="A185" s="15">
        <v>7</v>
      </c>
      <c r="B185" s="94" t="s">
        <v>421</v>
      </c>
      <c r="C185" s="95"/>
      <c r="D185" s="95"/>
      <c r="E185" s="95"/>
      <c r="F185" s="95"/>
      <c r="G185" s="95"/>
      <c r="H185" s="95"/>
      <c r="I185" s="95"/>
      <c r="J185" s="95"/>
      <c r="K185" s="95"/>
      <c r="L185" s="95"/>
      <c r="M185" s="95"/>
      <c r="N185" s="95"/>
      <c r="O185" s="96"/>
    </row>
    <row r="186" spans="1:15" ht="25" customHeight="1" thickBot="1" x14ac:dyDescent="0.4">
      <c r="A186" s="15" t="s">
        <v>13</v>
      </c>
      <c r="B186" s="97" t="s">
        <v>398</v>
      </c>
      <c r="C186" s="98"/>
      <c r="D186" s="98"/>
      <c r="E186" s="98"/>
      <c r="F186" s="98"/>
      <c r="G186" s="98"/>
      <c r="H186" s="98"/>
      <c r="I186" s="98"/>
      <c r="J186" s="98"/>
      <c r="K186" s="98"/>
      <c r="L186" s="98"/>
      <c r="M186" s="98"/>
      <c r="N186" s="98"/>
      <c r="O186" s="99"/>
    </row>
    <row r="187" spans="1:15" ht="36" customHeight="1" thickBot="1" x14ac:dyDescent="0.4">
      <c r="A187" s="16"/>
      <c r="B187" s="21"/>
      <c r="C187" s="10" t="s">
        <v>62</v>
      </c>
      <c r="D187" s="11" t="s">
        <v>149</v>
      </c>
      <c r="E187" s="11" t="s">
        <v>114</v>
      </c>
      <c r="F187" s="11" t="s">
        <v>105</v>
      </c>
      <c r="G187" s="11" t="s">
        <v>382</v>
      </c>
      <c r="H187" s="11" t="s">
        <v>79</v>
      </c>
      <c r="I187" s="11" t="s">
        <v>383</v>
      </c>
      <c r="J187" s="11" t="s">
        <v>143</v>
      </c>
      <c r="K187" s="11" t="s">
        <v>389</v>
      </c>
      <c r="L187" s="11" t="s">
        <v>100</v>
      </c>
      <c r="M187" s="11" t="s">
        <v>380</v>
      </c>
      <c r="N187" s="37" t="s">
        <v>161</v>
      </c>
      <c r="O187" s="27" t="s">
        <v>390</v>
      </c>
    </row>
    <row r="188" spans="1:15" ht="19" customHeight="1" x14ac:dyDescent="0.35">
      <c r="A188" s="16"/>
      <c r="B188" s="12" t="s">
        <v>95</v>
      </c>
      <c r="C188" s="22">
        <f>COUNTIFS(Data!$H:$H,C$187,Data!$C:$C,$B188)</f>
        <v>0</v>
      </c>
      <c r="D188" s="23">
        <f>COUNTIFS(Data!$H:$H,D$187,Data!$C:$C,$B188)</f>
        <v>0</v>
      </c>
      <c r="E188" s="23">
        <f>COUNTIFS(Data!$H:$H,E$187,Data!$C:$C,$B188)</f>
        <v>2</v>
      </c>
      <c r="F188" s="23">
        <f>COUNTIFS(Data!$H:$H,F$187,Data!$C:$C,$B188)</f>
        <v>0</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2</v>
      </c>
    </row>
    <row r="189" spans="1:15" ht="19" customHeight="1" x14ac:dyDescent="0.35">
      <c r="A189" s="16"/>
      <c r="B189" s="12" t="s">
        <v>116</v>
      </c>
      <c r="C189" s="20">
        <f>COUNTIFS(Data!$H:$H,C$187,Data!$C:$C,$B189)</f>
        <v>0</v>
      </c>
      <c r="D189" s="8">
        <f>COUNTIFS(Data!$H:$H,D$187,Data!$C:$C,$B189)</f>
        <v>0</v>
      </c>
      <c r="E189" s="8">
        <f>COUNTIFS(Data!$H:$H,E$187,Data!$C:$C,$B189)</f>
        <v>0</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0</v>
      </c>
    </row>
    <row r="190" spans="1:15" ht="19" customHeight="1" x14ac:dyDescent="0.35">
      <c r="A190" s="16"/>
      <c r="B190" s="12" t="s">
        <v>103</v>
      </c>
      <c r="C190" s="20">
        <f>COUNTIFS(Data!$H:$H,C$187,Data!$C:$C,$B190)</f>
        <v>0</v>
      </c>
      <c r="D190" s="8">
        <f>COUNTIFS(Data!$H:$H,D$187,Data!$C:$C,$B190)</f>
        <v>1</v>
      </c>
      <c r="E190" s="8">
        <f>COUNTIFS(Data!$H:$H,E$187,Data!$C:$C,$B190)</f>
        <v>0</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1</v>
      </c>
    </row>
    <row r="191" spans="1:15" ht="19" customHeight="1" x14ac:dyDescent="0.35">
      <c r="A191" s="16"/>
      <c r="B191" s="12" t="s">
        <v>112</v>
      </c>
      <c r="C191" s="20">
        <f>COUNTIFS(Data!$H:$H,C$187,Data!$C:$C,$B191)</f>
        <v>0</v>
      </c>
      <c r="D191" s="8">
        <f>COUNTIFS(Data!$H:$H,D$187,Data!$C:$C,$B191)</f>
        <v>0</v>
      </c>
      <c r="E191" s="8">
        <f>COUNTIFS(Data!$H:$H,E$187,Data!$C:$C,$B191)</f>
        <v>0</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0</v>
      </c>
    </row>
    <row r="192" spans="1:15" ht="19" customHeight="1" x14ac:dyDescent="0.35">
      <c r="A192" s="16"/>
      <c r="B192" s="12" t="s">
        <v>76</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137</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150</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152</v>
      </c>
      <c r="C195" s="20">
        <f>COUNTIFS(Data!$H:$H,C$187,Data!$C:$C,$B195)</f>
        <v>0</v>
      </c>
      <c r="D195" s="8">
        <f>COUNTIFS(Data!$H:$H,D$187,Data!$C:$C,$B195)</f>
        <v>0</v>
      </c>
      <c r="E195" s="8">
        <f>COUNTIFS(Data!$H:$H,E$187,Data!$C:$C,$B195)</f>
        <v>0</v>
      </c>
      <c r="F195" s="8">
        <f>COUNTIFS(Data!$H:$H,F$187,Data!$C:$C,$B195)</f>
        <v>1</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1</v>
      </c>
    </row>
    <row r="196" spans="1:15" ht="19" customHeight="1" x14ac:dyDescent="0.35">
      <c r="A196" s="16"/>
      <c r="B196" s="12" t="s">
        <v>93</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120</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385</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384</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376</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386</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107</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0</v>
      </c>
    </row>
    <row r="203" spans="1:15" ht="19" customHeight="1" x14ac:dyDescent="0.35">
      <c r="A203" s="16"/>
      <c r="B203" s="12" t="s">
        <v>119</v>
      </c>
      <c r="C203" s="20">
        <f>COUNTIFS(Data!$H:$H,C$187,Data!$C:$C,$B203)</f>
        <v>0</v>
      </c>
      <c r="D203" s="8">
        <f>COUNTIFS(Data!$H:$H,D$187,Data!$C:$C,$B203)</f>
        <v>0</v>
      </c>
      <c r="E203" s="8">
        <f>COUNTIFS(Data!$H:$H,E$187,Data!$C:$C,$B203)</f>
        <v>0</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0</v>
      </c>
    </row>
    <row r="204" spans="1:15" ht="19" customHeight="1" x14ac:dyDescent="0.35">
      <c r="A204" s="16"/>
      <c r="B204" s="12" t="s">
        <v>58</v>
      </c>
      <c r="C204" s="20">
        <f>COUNTIFS(Data!$H:$H,C$187,Data!$C:$C,$B204)</f>
        <v>0</v>
      </c>
      <c r="D204" s="8">
        <f>COUNTIFS(Data!$H:$H,D$187,Data!$C:$C,$B204)</f>
        <v>0</v>
      </c>
      <c r="E204" s="8">
        <f>COUNTIFS(Data!$H:$H,E$187,Data!$C:$C,$B204)</f>
        <v>1</v>
      </c>
      <c r="F204" s="8">
        <f>COUNTIFS(Data!$H:$H,F$187,Data!$C:$C,$B204)</f>
        <v>0</v>
      </c>
      <c r="G204" s="8">
        <f>COUNTIFS(Data!$H:$H,G$187,Data!$C:$C,$B204)</f>
        <v>0</v>
      </c>
      <c r="H204" s="8">
        <f>COUNTIFS(Data!$H:$H,H$187,Data!$C:$C,$B204)</f>
        <v>1</v>
      </c>
      <c r="I204" s="8">
        <f>COUNTIFS(Data!$H:$H,I$187,Data!$C:$C,$B204)</f>
        <v>0</v>
      </c>
      <c r="J204" s="8">
        <f>COUNTIFS(Data!$H:$H,J$187,Data!$C:$C,$B204)</f>
        <v>1</v>
      </c>
      <c r="K204" s="8">
        <f>COUNTIFS(Data!$H:$H,K$187,Data!$C:$C,$B204)</f>
        <v>0</v>
      </c>
      <c r="L204" s="8">
        <f>COUNTIFS(Data!$H:$H,L$187,Data!$C:$C,$B204)</f>
        <v>0</v>
      </c>
      <c r="M204" s="8">
        <f>COUNTIFS(Data!$H:$H,M$187,Data!$C:$C,$B204)</f>
        <v>0</v>
      </c>
      <c r="N204" s="26">
        <f>COUNTIFS(Data!$H:$H,N$187,Data!$C:$C,$B204)</f>
        <v>0</v>
      </c>
      <c r="O204" s="13">
        <f t="shared" si="7"/>
        <v>3</v>
      </c>
    </row>
    <row r="205" spans="1:15" ht="19" customHeight="1" x14ac:dyDescent="0.35">
      <c r="A205" s="16"/>
      <c r="B205" s="12" t="s">
        <v>140</v>
      </c>
      <c r="C205" s="20">
        <f>COUNTIFS(Data!$H:$H,C$187,Data!$C:$C,$B205)</f>
        <v>1</v>
      </c>
      <c r="D205" s="8">
        <f>COUNTIFS(Data!$H:$H,D$187,Data!$C:$C,$B205)</f>
        <v>0</v>
      </c>
      <c r="E205" s="8">
        <f>COUNTIFS(Data!$H:$H,E$187,Data!$C:$C,$B205)</f>
        <v>1</v>
      </c>
      <c r="F205" s="8">
        <f>COUNTIFS(Data!$H:$H,F$187,Data!$C:$C,$B205)</f>
        <v>0</v>
      </c>
      <c r="G205" s="8">
        <f>COUNTIFS(Data!$H:$H,G$187,Data!$C:$C,$B205)</f>
        <v>0</v>
      </c>
      <c r="H205" s="8">
        <f>COUNTIFS(Data!$H:$H,H$187,Data!$C:$C,$B205)</f>
        <v>0</v>
      </c>
      <c r="I205" s="8">
        <f>COUNTIFS(Data!$H:$H,I$187,Data!$C:$C,$B205)</f>
        <v>0</v>
      </c>
      <c r="J205" s="8">
        <f>COUNTIFS(Data!$H:$H,J$187,Data!$C:$C,$B205)</f>
        <v>0</v>
      </c>
      <c r="K205" s="8">
        <f>COUNTIFS(Data!$H:$H,K$187,Data!$C:$C,$B205)</f>
        <v>0</v>
      </c>
      <c r="L205" s="8">
        <f>COUNTIFS(Data!$H:$H,L$187,Data!$C:$C,$B205)</f>
        <v>1</v>
      </c>
      <c r="M205" s="8">
        <f>COUNTIFS(Data!$H:$H,M$187,Data!$C:$C,$B205)</f>
        <v>0</v>
      </c>
      <c r="N205" s="26">
        <f>COUNTIFS(Data!$H:$H,N$187,Data!$C:$C,$B205)</f>
        <v>0</v>
      </c>
      <c r="O205" s="13">
        <f t="shared" si="7"/>
        <v>3</v>
      </c>
    </row>
    <row r="206" spans="1:15" ht="19" customHeight="1" x14ac:dyDescent="0.35">
      <c r="A206" s="16"/>
      <c r="B206" s="12" t="s">
        <v>144</v>
      </c>
      <c r="C206" s="20">
        <f>COUNTIFS(Data!$H:$H,C$187,Data!$C:$C,$B206)</f>
        <v>0</v>
      </c>
      <c r="D206" s="8">
        <f>COUNTIFS(Data!$H:$H,D$187,Data!$C:$C,$B206)</f>
        <v>0</v>
      </c>
      <c r="E206" s="8">
        <f>COUNTIFS(Data!$H:$H,E$187,Data!$C:$C,$B206)</f>
        <v>2</v>
      </c>
      <c r="F206" s="8">
        <f>COUNTIFS(Data!$H:$H,F$187,Data!$C:$C,$B206)</f>
        <v>0</v>
      </c>
      <c r="G206" s="8">
        <f>COUNTIFS(Data!$H:$H,G$187,Data!$C:$C,$B206)</f>
        <v>0</v>
      </c>
      <c r="H206" s="8">
        <f>COUNTIFS(Data!$H:$H,H$187,Data!$C:$C,$B206)</f>
        <v>0</v>
      </c>
      <c r="I206" s="8">
        <f>COUNTIFS(Data!$H:$H,I$187,Data!$C:$C,$B206)</f>
        <v>0</v>
      </c>
      <c r="J206" s="8">
        <f>COUNTIFS(Data!$H:$H,J$187,Data!$C:$C,$B206)</f>
        <v>0</v>
      </c>
      <c r="K206" s="8">
        <f>COUNTIFS(Data!$H:$H,K$187,Data!$C:$C,$B206)</f>
        <v>0</v>
      </c>
      <c r="L206" s="8">
        <f>COUNTIFS(Data!$H:$H,L$187,Data!$C:$C,$B206)</f>
        <v>0</v>
      </c>
      <c r="M206" s="8">
        <f>COUNTIFS(Data!$H:$H,M$187,Data!$C:$C,$B206)</f>
        <v>0</v>
      </c>
      <c r="N206" s="26">
        <f>COUNTIFS(Data!$H:$H,N$187,Data!$C:$C,$B206)</f>
        <v>0</v>
      </c>
      <c r="O206" s="13">
        <f t="shared" si="7"/>
        <v>2</v>
      </c>
    </row>
    <row r="207" spans="1:15" ht="19" customHeight="1" x14ac:dyDescent="0.35">
      <c r="A207" s="16"/>
      <c r="B207" s="12" t="s">
        <v>117</v>
      </c>
      <c r="C207" s="20">
        <f>COUNTIFS(Data!$H:$H,C$187,Data!$C:$C,$B207)</f>
        <v>1</v>
      </c>
      <c r="D207" s="8">
        <f>COUNTIFS(Data!$H:$H,D$187,Data!$C:$C,$B207)</f>
        <v>0</v>
      </c>
      <c r="E207" s="8">
        <f>COUNTIFS(Data!$H:$H,E$187,Data!$C:$C,$B207)</f>
        <v>6</v>
      </c>
      <c r="F207" s="8">
        <f>COUNTIFS(Data!$H:$H,F$187,Data!$C:$C,$B207)</f>
        <v>1</v>
      </c>
      <c r="G207" s="8">
        <f>COUNTIFS(Data!$H:$H,G$187,Data!$C:$C,$B207)</f>
        <v>0</v>
      </c>
      <c r="H207" s="8">
        <f>COUNTIFS(Data!$H:$H,H$187,Data!$C:$C,$B207)</f>
        <v>1</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9</v>
      </c>
    </row>
    <row r="208" spans="1:15" ht="19" customHeight="1" x14ac:dyDescent="0.35">
      <c r="A208" s="16"/>
      <c r="B208" s="12" t="s">
        <v>136</v>
      </c>
      <c r="C208" s="20">
        <f>COUNTIFS(Data!$H:$H,C$187,Data!$C:$C,$B208)</f>
        <v>0</v>
      </c>
      <c r="D208" s="8">
        <f>COUNTIFS(Data!$H:$H,D$187,Data!$C:$C,$B208)</f>
        <v>0</v>
      </c>
      <c r="E208" s="8">
        <f>COUNTIFS(Data!$H:$H,E$187,Data!$C:$C,$B208)</f>
        <v>0</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0</v>
      </c>
    </row>
    <row r="209" spans="1:15" ht="19" customHeight="1" x14ac:dyDescent="0.35">
      <c r="A209" s="16"/>
      <c r="B209" s="12" t="s">
        <v>378</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0</v>
      </c>
    </row>
    <row r="210" spans="1:15" ht="19" customHeight="1" x14ac:dyDescent="0.35">
      <c r="A210" s="16"/>
      <c r="B210" s="12" t="s">
        <v>280</v>
      </c>
      <c r="C210" s="20">
        <f>COUNTIFS(Data!$H:$H,C$187,Data!$C:$C,$B210)</f>
        <v>0</v>
      </c>
      <c r="D210" s="8">
        <f>COUNTIFS(Data!$H:$H,D$187,Data!$C:$C,$B210)</f>
        <v>0</v>
      </c>
      <c r="E210" s="8">
        <f>COUNTIFS(Data!$H:$H,E$187,Data!$C:$C,$B210)</f>
        <v>1</v>
      </c>
      <c r="F210" s="8">
        <f>COUNTIFS(Data!$H:$H,F$187,Data!$C:$C,$B210)</f>
        <v>0</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1</v>
      </c>
    </row>
    <row r="211" spans="1:15" ht="19" customHeight="1" x14ac:dyDescent="0.35">
      <c r="A211" s="16"/>
      <c r="B211" s="12" t="s">
        <v>387</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250</v>
      </c>
      <c r="C212" s="20">
        <f>COUNTIFS(Data!$H:$H,C$187,Data!$C:$C,$B212)</f>
        <v>0</v>
      </c>
      <c r="D212" s="8">
        <f>COUNTIFS(Data!$H:$H,D$187,Data!$C:$C,$B212)</f>
        <v>0</v>
      </c>
      <c r="E212" s="8">
        <f>COUNTIFS(Data!$H:$H,E$187,Data!$C:$C,$B212)</f>
        <v>1</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1</v>
      </c>
      <c r="M212" s="8">
        <f>COUNTIFS(Data!$H:$H,M$187,Data!$C:$C,$B212)</f>
        <v>0</v>
      </c>
      <c r="N212" s="26">
        <f>COUNTIFS(Data!$H:$H,N$187,Data!$C:$C,$B212)</f>
        <v>0</v>
      </c>
      <c r="O212" s="13">
        <f t="shared" si="7"/>
        <v>2</v>
      </c>
    </row>
    <row r="213" spans="1:15" ht="19" customHeight="1" x14ac:dyDescent="0.35">
      <c r="A213" s="16"/>
      <c r="B213" s="12" t="s">
        <v>419</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420</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4" t="s">
        <v>390</v>
      </c>
      <c r="C215" s="63">
        <f t="shared" ref="C215:N215" si="8">SUM(C188:C214)</f>
        <v>2</v>
      </c>
      <c r="D215" s="63">
        <f t="shared" si="8"/>
        <v>1</v>
      </c>
      <c r="E215" s="63">
        <f t="shared" si="8"/>
        <v>14</v>
      </c>
      <c r="F215" s="63">
        <f t="shared" si="8"/>
        <v>2</v>
      </c>
      <c r="G215" s="63">
        <f t="shared" si="8"/>
        <v>0</v>
      </c>
      <c r="H215" s="63">
        <f t="shared" si="8"/>
        <v>2</v>
      </c>
      <c r="I215" s="63">
        <f t="shared" si="8"/>
        <v>0</v>
      </c>
      <c r="J215" s="63">
        <f t="shared" si="8"/>
        <v>1</v>
      </c>
      <c r="K215" s="63">
        <f t="shared" si="8"/>
        <v>0</v>
      </c>
      <c r="L215" s="63">
        <f t="shared" si="8"/>
        <v>2</v>
      </c>
      <c r="M215" s="63">
        <f t="shared" si="8"/>
        <v>0</v>
      </c>
      <c r="N215" s="63">
        <f t="shared" si="8"/>
        <v>0</v>
      </c>
      <c r="O215" s="32">
        <f t="shared" si="7"/>
        <v>24</v>
      </c>
    </row>
    <row r="216" spans="1:15" ht="25" customHeight="1" thickBot="1" x14ac:dyDescent="0.4">
      <c r="A216" s="16"/>
      <c r="B216" s="100" t="s">
        <v>391</v>
      </c>
      <c r="C216" s="101"/>
      <c r="D216" s="101"/>
      <c r="E216" s="101"/>
      <c r="F216" s="101"/>
      <c r="G216" s="101"/>
      <c r="H216" s="101"/>
      <c r="I216" s="101"/>
      <c r="J216" s="101"/>
      <c r="K216" s="101"/>
      <c r="L216" s="101"/>
      <c r="M216" s="101"/>
      <c r="N216" s="101"/>
      <c r="O216" s="102"/>
    </row>
    <row r="217" spans="1:15" ht="25" customHeight="1" thickBot="1" x14ac:dyDescent="0.4"/>
    <row r="218" spans="1:15" ht="25" customHeight="1" thickBot="1" x14ac:dyDescent="0.4">
      <c r="A218" s="15">
        <v>8</v>
      </c>
      <c r="B218" s="94" t="s">
        <v>421</v>
      </c>
      <c r="C218" s="95"/>
      <c r="D218" s="95"/>
      <c r="E218" s="95"/>
      <c r="F218" s="95"/>
      <c r="G218" s="95"/>
      <c r="H218" s="96"/>
    </row>
    <row r="219" spans="1:15" ht="25" customHeight="1" thickBot="1" x14ac:dyDescent="0.4">
      <c r="A219" s="15" t="s">
        <v>14</v>
      </c>
      <c r="B219" s="97" t="s">
        <v>399</v>
      </c>
      <c r="C219" s="98"/>
      <c r="D219" s="98"/>
      <c r="E219" s="98"/>
      <c r="F219" s="98"/>
      <c r="G219" s="98"/>
      <c r="H219" s="99"/>
    </row>
    <row r="220" spans="1:15" ht="25" customHeight="1" thickBot="1" x14ac:dyDescent="0.4">
      <c r="A220" s="16"/>
      <c r="B220" s="21"/>
      <c r="C220" s="10" t="s">
        <v>96</v>
      </c>
      <c r="D220" s="11" t="s">
        <v>77</v>
      </c>
      <c r="E220" s="11" t="s">
        <v>377</v>
      </c>
      <c r="F220" s="11" t="s">
        <v>59</v>
      </c>
      <c r="G220" s="37" t="s">
        <v>251</v>
      </c>
      <c r="H220" s="27" t="s">
        <v>390</v>
      </c>
    </row>
    <row r="221" spans="1:15" ht="25" customHeight="1" x14ac:dyDescent="0.35">
      <c r="A221" s="16"/>
      <c r="B221" s="12" t="s">
        <v>62</v>
      </c>
      <c r="C221" s="22">
        <f>COUNTIFS(Data!$D:$D,C$220,Data!$H:$H,$B221)</f>
        <v>0</v>
      </c>
      <c r="D221" s="23">
        <f>COUNTIFS(Data!$D:$D,D$220,Data!$H:$H,$B221)</f>
        <v>0</v>
      </c>
      <c r="E221" s="23">
        <f>COUNTIFS(Data!$D:$D,E$220,Data!$H:$H,$B221)</f>
        <v>0</v>
      </c>
      <c r="F221" s="23">
        <f>COUNTIFS(Data!$D:$D,F$220,Data!$H:$H,$B221)</f>
        <v>2</v>
      </c>
      <c r="G221" s="25">
        <f>COUNTIFS(Data!$D:$D,G$220,Data!$H:$H,$B221)</f>
        <v>0</v>
      </c>
      <c r="H221" s="13">
        <f t="shared" ref="H221:H233" si="9">SUM(C221:G221)</f>
        <v>2</v>
      </c>
    </row>
    <row r="222" spans="1:15" ht="25" customHeight="1" x14ac:dyDescent="0.35">
      <c r="A222" s="16"/>
      <c r="B222" s="12" t="s">
        <v>149</v>
      </c>
      <c r="C222" s="20">
        <f>COUNTIFS(Data!$D:$D,C$220,Data!$H:$H,$B222)</f>
        <v>1</v>
      </c>
      <c r="D222" s="8">
        <f>COUNTIFS(Data!$D:$D,D$220,Data!$H:$H,$B222)</f>
        <v>0</v>
      </c>
      <c r="E222" s="8">
        <f>COUNTIFS(Data!$D:$D,E$220,Data!$H:$H,$B222)</f>
        <v>0</v>
      </c>
      <c r="F222" s="8">
        <f>COUNTIFS(Data!$D:$D,F$220,Data!$H:$H,$B222)</f>
        <v>0</v>
      </c>
      <c r="G222" s="26">
        <f>COUNTIFS(Data!$D:$D,G$220,Data!$H:$H,$B222)</f>
        <v>0</v>
      </c>
      <c r="H222" s="13">
        <f t="shared" si="9"/>
        <v>1</v>
      </c>
    </row>
    <row r="223" spans="1:15" ht="25" customHeight="1" x14ac:dyDescent="0.35">
      <c r="A223" s="16"/>
      <c r="B223" s="12" t="s">
        <v>114</v>
      </c>
      <c r="C223" s="20">
        <f>COUNTIFS(Data!$D:$D,C$220,Data!$H:$H,$B223)</f>
        <v>2</v>
      </c>
      <c r="D223" s="8">
        <f>COUNTIFS(Data!$D:$D,D$220,Data!$H:$H,$B223)</f>
        <v>0</v>
      </c>
      <c r="E223" s="8">
        <f>COUNTIFS(Data!$D:$D,E$220,Data!$H:$H,$B223)</f>
        <v>0</v>
      </c>
      <c r="F223" s="8">
        <f>COUNTIFS(Data!$D:$D,F$220,Data!$H:$H,$B223)</f>
        <v>10</v>
      </c>
      <c r="G223" s="26">
        <f>COUNTIFS(Data!$D:$D,G$220,Data!$H:$H,$B223)</f>
        <v>2</v>
      </c>
      <c r="H223" s="13">
        <f t="shared" si="9"/>
        <v>14</v>
      </c>
    </row>
    <row r="224" spans="1:15" ht="25" customHeight="1" x14ac:dyDescent="0.35">
      <c r="A224" s="16"/>
      <c r="B224" s="12" t="s">
        <v>105</v>
      </c>
      <c r="C224" s="20">
        <f>COUNTIFS(Data!$D:$D,C$220,Data!$H:$H,$B224)</f>
        <v>0</v>
      </c>
      <c r="D224" s="8">
        <f>COUNTIFS(Data!$D:$D,D$220,Data!$H:$H,$B224)</f>
        <v>1</v>
      </c>
      <c r="E224" s="8">
        <f>COUNTIFS(Data!$D:$D,E$220,Data!$H:$H,$B224)</f>
        <v>0</v>
      </c>
      <c r="F224" s="8">
        <f>COUNTIFS(Data!$D:$D,F$220,Data!$H:$H,$B224)</f>
        <v>1</v>
      </c>
      <c r="G224" s="26">
        <f>COUNTIFS(Data!$D:$D,G$220,Data!$H:$H,$B224)</f>
        <v>0</v>
      </c>
      <c r="H224" s="13">
        <f t="shared" si="9"/>
        <v>2</v>
      </c>
    </row>
    <row r="225" spans="1:8" ht="25" customHeight="1" x14ac:dyDescent="0.35">
      <c r="A225" s="16"/>
      <c r="B225" s="12" t="s">
        <v>382</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79</v>
      </c>
      <c r="C226" s="20">
        <f>COUNTIFS(Data!$D:$D,C$220,Data!$H:$H,$B226)</f>
        <v>0</v>
      </c>
      <c r="D226" s="8">
        <f>COUNTIFS(Data!$D:$D,D$220,Data!$H:$H,$B226)</f>
        <v>0</v>
      </c>
      <c r="E226" s="8">
        <f>COUNTIFS(Data!$D:$D,E$220,Data!$H:$H,$B226)</f>
        <v>0</v>
      </c>
      <c r="F226" s="8">
        <f>COUNTIFS(Data!$D:$D,F$220,Data!$H:$H,$B226)</f>
        <v>2</v>
      </c>
      <c r="G226" s="26">
        <f>COUNTIFS(Data!$D:$D,G$220,Data!$H:$H,$B226)</f>
        <v>0</v>
      </c>
      <c r="H226" s="13">
        <f t="shared" si="9"/>
        <v>2</v>
      </c>
    </row>
    <row r="227" spans="1:8" ht="25" customHeight="1" x14ac:dyDescent="0.35">
      <c r="A227" s="16"/>
      <c r="B227" s="12" t="s">
        <v>383</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143</v>
      </c>
      <c r="C228" s="20">
        <f>COUNTIFS(Data!$D:$D,C$220,Data!$H:$H,$B228)</f>
        <v>0</v>
      </c>
      <c r="D228" s="8">
        <f>COUNTIFS(Data!$D:$D,D$220,Data!$H:$H,$B228)</f>
        <v>0</v>
      </c>
      <c r="E228" s="8">
        <f>COUNTIFS(Data!$D:$D,E$220,Data!$H:$H,$B228)</f>
        <v>0</v>
      </c>
      <c r="F228" s="8">
        <f>COUNTIFS(Data!$D:$D,F$220,Data!$H:$H,$B228)</f>
        <v>1</v>
      </c>
      <c r="G228" s="26">
        <f>COUNTIFS(Data!$D:$D,G$220,Data!$H:$H,$B228)</f>
        <v>0</v>
      </c>
      <c r="H228" s="13">
        <f t="shared" si="9"/>
        <v>1</v>
      </c>
    </row>
    <row r="229" spans="1:8" ht="25" customHeight="1" x14ac:dyDescent="0.35">
      <c r="A229" s="16"/>
      <c r="B229" s="12" t="s">
        <v>389</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100</v>
      </c>
      <c r="C230" s="20">
        <f>COUNTIFS(Data!$D:$D,C$220,Data!$H:$H,$B230)</f>
        <v>0</v>
      </c>
      <c r="D230" s="8">
        <f>COUNTIFS(Data!$D:$D,D$220,Data!$H:$H,$B230)</f>
        <v>0</v>
      </c>
      <c r="E230" s="8">
        <f>COUNTIFS(Data!$D:$D,E$220,Data!$H:$H,$B230)</f>
        <v>0</v>
      </c>
      <c r="F230" s="8">
        <f>COUNTIFS(Data!$D:$D,F$220,Data!$H:$H,$B230)</f>
        <v>1</v>
      </c>
      <c r="G230" s="26">
        <f>COUNTIFS(Data!$D:$D,G$220,Data!$H:$H,$B230)</f>
        <v>1</v>
      </c>
      <c r="H230" s="13">
        <f t="shared" si="9"/>
        <v>2</v>
      </c>
    </row>
    <row r="231" spans="1:8" ht="25" customHeight="1" x14ac:dyDescent="0.35">
      <c r="A231" s="16"/>
      <c r="B231" s="12" t="s">
        <v>380</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161</v>
      </c>
      <c r="C232" s="29">
        <f>COUNTIFS(Data!$D:$D,C$220,Data!$H:$H,$B232)</f>
        <v>0</v>
      </c>
      <c r="D232" s="9">
        <f>COUNTIFS(Data!$D:$D,D$220,Data!$H:$H,$B232)</f>
        <v>0</v>
      </c>
      <c r="E232" s="9">
        <f>COUNTIFS(Data!$D:$D,E$220,Data!$H:$H,$B232)</f>
        <v>0</v>
      </c>
      <c r="F232" s="9">
        <f>COUNTIFS(Data!$D:$D,F$220,Data!$H:$H,$B232)</f>
        <v>0</v>
      </c>
      <c r="G232" s="30">
        <f>COUNTIFS(Data!$D:$D,G$220,Data!$H:$H,$B232)</f>
        <v>0</v>
      </c>
      <c r="H232" s="31">
        <f t="shared" si="9"/>
        <v>0</v>
      </c>
    </row>
    <row r="233" spans="1:8" ht="25" customHeight="1" thickBot="1" x14ac:dyDescent="0.4">
      <c r="A233" s="16"/>
      <c r="B233" s="64" t="s">
        <v>390</v>
      </c>
      <c r="C233" s="63">
        <f>SUM(C221:C232)</f>
        <v>3</v>
      </c>
      <c r="D233" s="63">
        <f>SUM(D221:D232)</f>
        <v>1</v>
      </c>
      <c r="E233" s="63">
        <f>SUM(E221:E232)</f>
        <v>0</v>
      </c>
      <c r="F233" s="63">
        <f>SUM(F221:F232)</f>
        <v>17</v>
      </c>
      <c r="G233" s="63">
        <f>SUM(G221:G232)</f>
        <v>3</v>
      </c>
      <c r="H233" s="32">
        <f t="shared" si="9"/>
        <v>24</v>
      </c>
    </row>
    <row r="234" spans="1:8" ht="41.25" customHeight="1" thickBot="1" x14ac:dyDescent="0.4">
      <c r="A234" s="16"/>
      <c r="B234" s="100" t="s">
        <v>391</v>
      </c>
      <c r="C234" s="101"/>
      <c r="D234" s="101"/>
      <c r="E234" s="101"/>
      <c r="F234" s="101"/>
      <c r="G234" s="101"/>
      <c r="H234" s="102"/>
    </row>
    <row r="235" spans="1:8" ht="25" customHeight="1" thickBot="1" x14ac:dyDescent="0.4"/>
    <row r="236" spans="1:8" ht="25" customHeight="1" thickBot="1" x14ac:dyDescent="0.4">
      <c r="A236" s="15">
        <v>9</v>
      </c>
      <c r="B236" s="94" t="s">
        <v>421</v>
      </c>
      <c r="C236" s="95"/>
      <c r="D236" s="95"/>
      <c r="E236" s="95"/>
      <c r="F236" s="95"/>
      <c r="G236" s="95"/>
      <c r="H236" s="96"/>
    </row>
    <row r="237" spans="1:8" ht="25" customHeight="1" thickBot="1" x14ac:dyDescent="0.4">
      <c r="A237" s="15" t="s">
        <v>14</v>
      </c>
      <c r="B237" s="97" t="s">
        <v>400</v>
      </c>
      <c r="C237" s="98"/>
      <c r="D237" s="98"/>
      <c r="E237" s="98"/>
      <c r="F237" s="98"/>
      <c r="G237" s="98"/>
      <c r="H237" s="99"/>
    </row>
    <row r="238" spans="1:8" ht="25" customHeight="1" thickBot="1" x14ac:dyDescent="0.4">
      <c r="A238" s="16"/>
      <c r="B238" s="21"/>
      <c r="C238" s="10" t="s">
        <v>96</v>
      </c>
      <c r="D238" s="11" t="s">
        <v>77</v>
      </c>
      <c r="E238" s="11" t="s">
        <v>377</v>
      </c>
      <c r="F238" s="11" t="s">
        <v>59</v>
      </c>
      <c r="G238" s="37" t="s">
        <v>251</v>
      </c>
      <c r="H238" s="27" t="s">
        <v>390</v>
      </c>
    </row>
    <row r="239" spans="1:8" ht="25" customHeight="1" x14ac:dyDescent="0.35">
      <c r="A239" s="16"/>
      <c r="B239" s="12" t="s">
        <v>65</v>
      </c>
      <c r="C239" s="22">
        <f>COUNTIFS(Data!$D:$D,C$238,Data!$N:$N,$B239)</f>
        <v>3</v>
      </c>
      <c r="D239" s="23">
        <f>COUNTIFS(Data!$D:$D,D$238,Data!$N:$N,$B239)</f>
        <v>0</v>
      </c>
      <c r="E239" s="23">
        <f>COUNTIFS(Data!$D:$D,E$238,Data!$N:$N,$B239)</f>
        <v>0</v>
      </c>
      <c r="F239" s="23">
        <f>COUNTIFS(Data!$D:$D,F$238,Data!$N:$N,$B239)</f>
        <v>1</v>
      </c>
      <c r="G239" s="25">
        <f>COUNTIFS(Data!$D:$D,G$238,Data!$N:$N,$B239)</f>
        <v>0</v>
      </c>
      <c r="H239" s="13">
        <f>SUM(C239:G239)</f>
        <v>4</v>
      </c>
    </row>
    <row r="240" spans="1:8" ht="25" customHeight="1" x14ac:dyDescent="0.35">
      <c r="A240" s="16"/>
      <c r="B240" s="12" t="s">
        <v>81</v>
      </c>
      <c r="C240" s="20">
        <f>COUNTIFS(Data!$D:$D,C$238,Data!$N:$N,$B240)</f>
        <v>0</v>
      </c>
      <c r="D240" s="8">
        <f>COUNTIFS(Data!$D:$D,D$238,Data!$N:$N,$B240)</f>
        <v>1</v>
      </c>
      <c r="E240" s="8">
        <f>COUNTIFS(Data!$D:$D,E$238,Data!$N:$N,$B240)</f>
        <v>0</v>
      </c>
      <c r="F240" s="8">
        <f>COUNTIFS(Data!$D:$D,F$238,Data!$N:$N,$B240)</f>
        <v>16</v>
      </c>
      <c r="G240" s="26">
        <f>COUNTIFS(Data!$D:$D,G$238,Data!$N:$N,$B240)</f>
        <v>3</v>
      </c>
      <c r="H240" s="13">
        <f>SUM(C240:G240)</f>
        <v>20</v>
      </c>
    </row>
    <row r="241" spans="1:8" ht="25" customHeight="1" thickBot="1" x14ac:dyDescent="0.4">
      <c r="A241" s="16"/>
      <c r="B241" s="28" t="s">
        <v>379</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64" t="s">
        <v>390</v>
      </c>
      <c r="C242" s="63">
        <f>SUM(C239:C241)</f>
        <v>3</v>
      </c>
      <c r="D242" s="63">
        <f>SUM(D239:D241)</f>
        <v>1</v>
      </c>
      <c r="E242" s="63">
        <f>SUM(E239:E241)</f>
        <v>0</v>
      </c>
      <c r="F242" s="63">
        <f>SUM(F239:F241)</f>
        <v>17</v>
      </c>
      <c r="G242" s="63">
        <f>SUM(G239:G241)</f>
        <v>3</v>
      </c>
      <c r="H242" s="32">
        <f>SUM(C242:G242)</f>
        <v>24</v>
      </c>
    </row>
    <row r="243" spans="1:8" ht="51" customHeight="1" thickBot="1" x14ac:dyDescent="0.4">
      <c r="A243" s="16"/>
      <c r="B243" s="100" t="s">
        <v>391</v>
      </c>
      <c r="C243" s="101"/>
      <c r="D243" s="101"/>
      <c r="E243" s="101"/>
      <c r="F243" s="101"/>
      <c r="G243" s="101"/>
      <c r="H243" s="102"/>
    </row>
    <row r="244" spans="1:8" ht="25" customHeight="1" thickBot="1" x14ac:dyDescent="0.4"/>
    <row r="245" spans="1:8" ht="25" customHeight="1" thickBot="1" x14ac:dyDescent="0.4">
      <c r="A245" s="15">
        <v>10</v>
      </c>
      <c r="B245" s="94" t="s">
        <v>421</v>
      </c>
      <c r="C245" s="95"/>
      <c r="D245" s="95"/>
      <c r="E245" s="95"/>
      <c r="F245" s="95"/>
      <c r="G245" s="95"/>
      <c r="H245" s="96"/>
    </row>
    <row r="246" spans="1:8" ht="25" customHeight="1" thickBot="1" x14ac:dyDescent="0.4">
      <c r="A246" s="15" t="s">
        <v>14</v>
      </c>
      <c r="B246" s="97" t="s">
        <v>401</v>
      </c>
      <c r="C246" s="98"/>
      <c r="D246" s="98"/>
      <c r="E246" s="98"/>
      <c r="F246" s="98"/>
      <c r="G246" s="98"/>
      <c r="H246" s="99"/>
    </row>
    <row r="247" spans="1:8" ht="25" customHeight="1" thickBot="1" x14ac:dyDescent="0.4">
      <c r="A247" s="16"/>
      <c r="B247" s="38"/>
      <c r="C247" s="10" t="s">
        <v>96</v>
      </c>
      <c r="D247" s="11" t="s">
        <v>77</v>
      </c>
      <c r="E247" s="11" t="s">
        <v>377</v>
      </c>
      <c r="F247" s="11" t="s">
        <v>59</v>
      </c>
      <c r="G247" s="37" t="s">
        <v>251</v>
      </c>
      <c r="H247" s="27" t="s">
        <v>390</v>
      </c>
    </row>
    <row r="248" spans="1:8" ht="25" customHeight="1" x14ac:dyDescent="0.35">
      <c r="A248" s="16"/>
      <c r="B248" s="17" t="s">
        <v>67</v>
      </c>
      <c r="C248" s="23">
        <f>COUNTIFS(Data!$D:$D,C$247,Data!$P:$P,$B248)</f>
        <v>1</v>
      </c>
      <c r="D248" s="23">
        <f>COUNTIFS(Data!$D:$D,D$247,Data!$P:$P,$B248)</f>
        <v>1</v>
      </c>
      <c r="E248" s="23">
        <f>COUNTIFS(Data!$D:$D,E$247,Data!$P:$P,$B248)</f>
        <v>0</v>
      </c>
      <c r="F248" s="23">
        <f>COUNTIFS(Data!$D:$D,F$247,Data!$P:$P,$B248)</f>
        <v>3</v>
      </c>
      <c r="G248" s="25">
        <f>COUNTIFS(Data!$D:$D,G$247,Data!$P:$P,$B248)</f>
        <v>0</v>
      </c>
      <c r="H248" s="13">
        <f t="shared" ref="H248:H253" si="10">SUM(C248:G248)</f>
        <v>5</v>
      </c>
    </row>
    <row r="249" spans="1:8" ht="25" customHeight="1" x14ac:dyDescent="0.35">
      <c r="A249" s="16"/>
      <c r="B249" s="17" t="s">
        <v>91</v>
      </c>
      <c r="C249" s="8">
        <f>COUNTIFS(Data!$D:$D,C$247,Data!$P:$P,$B249)</f>
        <v>0</v>
      </c>
      <c r="D249" s="8">
        <f>COUNTIFS(Data!$D:$D,D$247,Data!$P:$P,$B249)</f>
        <v>0</v>
      </c>
      <c r="E249" s="8">
        <f>COUNTIFS(Data!$D:$D,E$247,Data!$P:$P,$B249)</f>
        <v>0</v>
      </c>
      <c r="F249" s="8">
        <f>COUNTIFS(Data!$D:$D,F$247,Data!$P:$P,$B249)</f>
        <v>4</v>
      </c>
      <c r="G249" s="26">
        <f>COUNTIFS(Data!$D:$D,G$247,Data!$P:$P,$B249)</f>
        <v>1</v>
      </c>
      <c r="H249" s="13">
        <f t="shared" si="10"/>
        <v>5</v>
      </c>
    </row>
    <row r="250" spans="1:8" ht="25" customHeight="1" x14ac:dyDescent="0.35">
      <c r="A250" s="16"/>
      <c r="B250" s="17" t="s">
        <v>126</v>
      </c>
      <c r="C250" s="8">
        <f>COUNTIFS(Data!$D:$D,C$247,Data!$P:$P,$B250)</f>
        <v>0</v>
      </c>
      <c r="D250" s="8">
        <f>COUNTIFS(Data!$D:$D,D$247,Data!$P:$P,$B250)</f>
        <v>0</v>
      </c>
      <c r="E250" s="8">
        <f>COUNTIFS(Data!$D:$D,E$247,Data!$P:$P,$B250)</f>
        <v>0</v>
      </c>
      <c r="F250" s="8">
        <f>COUNTIFS(Data!$D:$D,F$247,Data!$P:$P,$B250)</f>
        <v>1</v>
      </c>
      <c r="G250" s="26">
        <f>COUNTIFS(Data!$D:$D,G$247,Data!$P:$P,$B250)</f>
        <v>1</v>
      </c>
      <c r="H250" s="13">
        <f t="shared" si="10"/>
        <v>2</v>
      </c>
    </row>
    <row r="251" spans="1:8" ht="25" customHeight="1" x14ac:dyDescent="0.35">
      <c r="A251" s="16"/>
      <c r="B251" s="17" t="s">
        <v>381</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82</v>
      </c>
      <c r="C252" s="9">
        <f>COUNTIFS(Data!$D:$D,C$247,Data!$P:$P,$B252)</f>
        <v>2</v>
      </c>
      <c r="D252" s="9">
        <f>COUNTIFS(Data!$D:$D,D$247,Data!$P:$P,$B252)</f>
        <v>0</v>
      </c>
      <c r="E252" s="9">
        <f>COUNTIFS(Data!$D:$D,E$247,Data!$P:$P,$B252)</f>
        <v>0</v>
      </c>
      <c r="F252" s="9">
        <f>COUNTIFS(Data!$D:$D,F$247,Data!$P:$P,$B252)</f>
        <v>9</v>
      </c>
      <c r="G252" s="30">
        <f>COUNTIFS(Data!$D:$D,G$247,Data!$P:$P,$B252)</f>
        <v>1</v>
      </c>
      <c r="H252" s="31">
        <f t="shared" si="10"/>
        <v>12</v>
      </c>
    </row>
    <row r="253" spans="1:8" ht="25" customHeight="1" thickBot="1" x14ac:dyDescent="0.4">
      <c r="A253" s="16"/>
      <c r="B253" s="64" t="s">
        <v>390</v>
      </c>
      <c r="C253" s="63">
        <f>SUM(C248:C252)</f>
        <v>3</v>
      </c>
      <c r="D253" s="63">
        <f>SUM(D248:D252)</f>
        <v>1</v>
      </c>
      <c r="E253" s="63">
        <f>SUM(E248:E252)</f>
        <v>0</v>
      </c>
      <c r="F253" s="63">
        <f>SUM(F248:F252)</f>
        <v>17</v>
      </c>
      <c r="G253" s="63">
        <f>SUM(G248:G252)</f>
        <v>3</v>
      </c>
      <c r="H253" s="32">
        <f t="shared" si="10"/>
        <v>24</v>
      </c>
    </row>
    <row r="254" spans="1:8" ht="51.75" customHeight="1" thickBot="1" x14ac:dyDescent="0.4">
      <c r="A254" s="16"/>
      <c r="B254" s="100" t="s">
        <v>391</v>
      </c>
      <c r="C254" s="101"/>
      <c r="D254" s="101"/>
      <c r="E254" s="101"/>
      <c r="F254" s="101"/>
      <c r="G254" s="101"/>
      <c r="H254" s="102"/>
    </row>
    <row r="255" spans="1:8" ht="25" customHeight="1" thickBot="1" x14ac:dyDescent="0.4"/>
    <row r="256" spans="1:8" ht="25" customHeight="1" thickBot="1" x14ac:dyDescent="0.4">
      <c r="A256" s="15">
        <v>11</v>
      </c>
      <c r="B256" s="94" t="s">
        <v>421</v>
      </c>
      <c r="C256" s="95"/>
      <c r="D256" s="95"/>
      <c r="E256" s="95"/>
      <c r="F256" s="95"/>
      <c r="G256" s="95"/>
      <c r="H256" s="96"/>
    </row>
    <row r="257" spans="1:8" ht="25" customHeight="1" thickBot="1" x14ac:dyDescent="0.4">
      <c r="A257" s="15" t="s">
        <v>14</v>
      </c>
      <c r="B257" s="97" t="s">
        <v>402</v>
      </c>
      <c r="C257" s="98"/>
      <c r="D257" s="98"/>
      <c r="E257" s="98"/>
      <c r="F257" s="98"/>
      <c r="G257" s="98"/>
      <c r="H257" s="99"/>
    </row>
    <row r="258" spans="1:8" ht="25" customHeight="1" thickBot="1" x14ac:dyDescent="0.4">
      <c r="A258" s="16"/>
      <c r="B258" s="21"/>
      <c r="C258" s="10" t="s">
        <v>96</v>
      </c>
      <c r="D258" s="11" t="s">
        <v>77</v>
      </c>
      <c r="E258" s="11" t="s">
        <v>377</v>
      </c>
      <c r="F258" s="11" t="s">
        <v>59</v>
      </c>
      <c r="G258" s="37" t="s">
        <v>251</v>
      </c>
      <c r="H258" s="27" t="s">
        <v>390</v>
      </c>
    </row>
    <row r="259" spans="1:8" ht="25" customHeight="1" x14ac:dyDescent="0.35">
      <c r="A259" s="16"/>
      <c r="B259" s="12" t="s">
        <v>68</v>
      </c>
      <c r="C259" s="22">
        <f>COUNTIFS(Data!$D:$D,C$258,Data!$T:$T,$B259)</f>
        <v>3</v>
      </c>
      <c r="D259" s="23">
        <f>COUNTIFS(Data!$D:$D,D$258,Data!$T:$T,$B259)</f>
        <v>1</v>
      </c>
      <c r="E259" s="23">
        <f>COUNTIFS(Data!$D:$D,E$258,Data!$T:$T,$B259)</f>
        <v>0</v>
      </c>
      <c r="F259" s="23">
        <f>COUNTIFS(Data!$D:$D,F$258,Data!$T:$T,$B259)</f>
        <v>10</v>
      </c>
      <c r="G259" s="25">
        <f>COUNTIFS(Data!$D:$D,G$258,Data!$T:$T,$B259)</f>
        <v>3</v>
      </c>
      <c r="H259" s="13">
        <f>SUM(C259:G259)</f>
        <v>17</v>
      </c>
    </row>
    <row r="260" spans="1:8" ht="25" customHeight="1" x14ac:dyDescent="0.35">
      <c r="A260" s="16"/>
      <c r="B260" s="12" t="s">
        <v>132</v>
      </c>
      <c r="C260" s="20">
        <f>COUNTIFS(Data!$D:$D,C$258,Data!$T:$T,$B260)</f>
        <v>0</v>
      </c>
      <c r="D260" s="8">
        <f>COUNTIFS(Data!$D:$D,D$258,Data!$T:$T,$B260)</f>
        <v>0</v>
      </c>
      <c r="E260" s="8">
        <f>COUNTIFS(Data!$D:$D,E$258,Data!$T:$T,$B260)</f>
        <v>0</v>
      </c>
      <c r="F260" s="8">
        <f>COUNTIFS(Data!$D:$D,F$258,Data!$T:$T,$B260)</f>
        <v>7</v>
      </c>
      <c r="G260" s="26">
        <f>COUNTIFS(Data!$D:$D,G$258,Data!$T:$T,$B260)</f>
        <v>0</v>
      </c>
      <c r="H260" s="13">
        <f>SUM(C260:G260)</f>
        <v>7</v>
      </c>
    </row>
    <row r="261" spans="1:8" ht="25" customHeight="1" x14ac:dyDescent="0.35">
      <c r="A261" s="16"/>
      <c r="B261" s="12" t="s">
        <v>146</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388</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4" t="s">
        <v>390</v>
      </c>
      <c r="C263" s="63">
        <f>SUM(C259:C262)</f>
        <v>3</v>
      </c>
      <c r="D263" s="63">
        <f>SUM(D259:D262)</f>
        <v>1</v>
      </c>
      <c r="E263" s="63">
        <f>SUM(E259:E262)</f>
        <v>0</v>
      </c>
      <c r="F263" s="63">
        <f>SUM(F259:F262)</f>
        <v>17</v>
      </c>
      <c r="G263" s="63">
        <f>SUM(G259:G262)</f>
        <v>3</v>
      </c>
      <c r="H263" s="32">
        <f>SUM(C263:G263)</f>
        <v>24</v>
      </c>
    </row>
    <row r="264" spans="1:8" ht="56.25" customHeight="1" thickBot="1" x14ac:dyDescent="0.4">
      <c r="A264" s="16"/>
      <c r="B264" s="100" t="s">
        <v>391</v>
      </c>
      <c r="C264" s="101"/>
      <c r="D264" s="101"/>
      <c r="E264" s="101"/>
      <c r="F264" s="101"/>
      <c r="G264" s="101"/>
      <c r="H264" s="102"/>
    </row>
    <row r="265" spans="1:8" ht="25" customHeight="1" thickBot="1" x14ac:dyDescent="0.4"/>
    <row r="266" spans="1:8" ht="25" customHeight="1" thickBot="1" x14ac:dyDescent="0.4">
      <c r="A266" s="15">
        <v>12</v>
      </c>
      <c r="B266" s="94" t="s">
        <v>421</v>
      </c>
      <c r="C266" s="95"/>
      <c r="D266" s="95"/>
      <c r="E266" s="95"/>
      <c r="F266" s="95"/>
      <c r="G266" s="95"/>
      <c r="H266" s="96"/>
    </row>
    <row r="267" spans="1:8" ht="25" customHeight="1" thickBot="1" x14ac:dyDescent="0.4">
      <c r="A267" s="15" t="s">
        <v>14</v>
      </c>
      <c r="B267" s="97" t="s">
        <v>403</v>
      </c>
      <c r="C267" s="98"/>
      <c r="D267" s="98"/>
      <c r="E267" s="98"/>
      <c r="F267" s="98"/>
      <c r="G267" s="98"/>
      <c r="H267" s="99"/>
    </row>
    <row r="268" spans="1:8" ht="25" customHeight="1" thickBot="1" x14ac:dyDescent="0.4">
      <c r="A268" s="16"/>
      <c r="B268" s="21"/>
      <c r="C268" s="10" t="s">
        <v>96</v>
      </c>
      <c r="D268" s="11" t="s">
        <v>77</v>
      </c>
      <c r="E268" s="11" t="s">
        <v>377</v>
      </c>
      <c r="F268" s="11" t="s">
        <v>59</v>
      </c>
      <c r="G268" s="37" t="s">
        <v>251</v>
      </c>
      <c r="H268" s="27" t="s">
        <v>390</v>
      </c>
    </row>
    <row r="269" spans="1:8" ht="25" customHeight="1" x14ac:dyDescent="0.35">
      <c r="A269" s="16"/>
      <c r="B269" s="12" t="s">
        <v>102</v>
      </c>
      <c r="C269" s="22">
        <f>COUNTIFS(Data!$D:$D,C$268,Data!$AA:$AA,$B269)</f>
        <v>0</v>
      </c>
      <c r="D269" s="23">
        <f>COUNTIFS(Data!$D:$D,D$268,Data!$AA:$AA,$B269)</f>
        <v>0</v>
      </c>
      <c r="E269" s="23">
        <f>COUNTIFS(Data!$D:$D,E$268,Data!$AA:$AA,$B269)</f>
        <v>0</v>
      </c>
      <c r="F269" s="23">
        <f>COUNTIFS(Data!$D:$D,F$268,Data!$AA:$AA,$B269)</f>
        <v>0</v>
      </c>
      <c r="G269" s="25">
        <f>COUNTIFS(Data!$D:$D,G$268,Data!$AA:$AA,$B269)</f>
        <v>0</v>
      </c>
      <c r="H269" s="13">
        <f t="shared" ref="H269:H277" si="11">SUM(C269:G269)</f>
        <v>0</v>
      </c>
    </row>
    <row r="270" spans="1:8" ht="25" customHeight="1" x14ac:dyDescent="0.35">
      <c r="A270" s="16"/>
      <c r="B270" s="12" t="s">
        <v>99</v>
      </c>
      <c r="C270" s="20">
        <f>COUNTIFS(Data!$D:$D,C$268,Data!$AA:$AA,$B270)</f>
        <v>1</v>
      </c>
      <c r="D270" s="8">
        <f>COUNTIFS(Data!$D:$D,D$268,Data!$AA:$AA,$B270)</f>
        <v>0</v>
      </c>
      <c r="E270" s="8">
        <f>COUNTIFS(Data!$D:$D,E$268,Data!$AA:$AA,$B270)</f>
        <v>0</v>
      </c>
      <c r="F270" s="8">
        <f>COUNTIFS(Data!$D:$D,F$268,Data!$AA:$AA,$B270)</f>
        <v>2</v>
      </c>
      <c r="G270" s="26">
        <f>COUNTIFS(Data!$D:$D,G$268,Data!$AA:$AA,$B270)</f>
        <v>0</v>
      </c>
      <c r="H270" s="13">
        <f t="shared" si="11"/>
        <v>3</v>
      </c>
    </row>
    <row r="271" spans="1:8" ht="25" customHeight="1" x14ac:dyDescent="0.35">
      <c r="A271" s="16"/>
      <c r="B271" s="12" t="s">
        <v>106</v>
      </c>
      <c r="C271" s="20">
        <f>COUNTIFS(Data!$D:$D,C$268,Data!$AA:$AA,$B271)</f>
        <v>0</v>
      </c>
      <c r="D271" s="8">
        <f>COUNTIFS(Data!$D:$D,D$268,Data!$AA:$AA,$B271)</f>
        <v>0</v>
      </c>
      <c r="E271" s="8">
        <f>COUNTIFS(Data!$D:$D,E$268,Data!$AA:$AA,$B271)</f>
        <v>0</v>
      </c>
      <c r="F271" s="8">
        <f>COUNTIFS(Data!$D:$D,F$268,Data!$AA:$AA,$B271)</f>
        <v>0</v>
      </c>
      <c r="G271" s="26">
        <f>COUNTIFS(Data!$D:$D,G$268,Data!$AA:$AA,$B271)</f>
        <v>0</v>
      </c>
      <c r="H271" s="13">
        <f t="shared" si="11"/>
        <v>0</v>
      </c>
    </row>
    <row r="272" spans="1:8" ht="25" customHeight="1" x14ac:dyDescent="0.35">
      <c r="A272" s="16"/>
      <c r="B272" s="12" t="s">
        <v>139</v>
      </c>
      <c r="C272" s="20">
        <f>COUNTIFS(Data!$D:$D,C$268,Data!$AA:$AA,$B272)</f>
        <v>0</v>
      </c>
      <c r="D272" s="8">
        <f>COUNTIFS(Data!$D:$D,D$268,Data!$AA:$AA,$B272)</f>
        <v>1</v>
      </c>
      <c r="E272" s="8">
        <f>COUNTIFS(Data!$D:$D,E$268,Data!$AA:$AA,$B272)</f>
        <v>0</v>
      </c>
      <c r="F272" s="8">
        <f>COUNTIFS(Data!$D:$D,F$268,Data!$AA:$AA,$B272)</f>
        <v>1</v>
      </c>
      <c r="G272" s="26">
        <f>COUNTIFS(Data!$D:$D,G$268,Data!$AA:$AA,$B272)</f>
        <v>0</v>
      </c>
      <c r="H272" s="13">
        <f t="shared" si="11"/>
        <v>2</v>
      </c>
    </row>
    <row r="273" spans="1:8" ht="25" customHeight="1" x14ac:dyDescent="0.35">
      <c r="A273" s="16"/>
      <c r="B273" s="12" t="s">
        <v>127</v>
      </c>
      <c r="C273" s="20">
        <f>COUNTIFS(Data!$D:$D,C$268,Data!$AA:$AA,$B273)</f>
        <v>0</v>
      </c>
      <c r="D273" s="8">
        <f>COUNTIFS(Data!$D:$D,D$268,Data!$AA:$AA,$B273)</f>
        <v>0</v>
      </c>
      <c r="E273" s="8">
        <f>COUNTIFS(Data!$D:$D,E$268,Data!$AA:$AA,$B273)</f>
        <v>0</v>
      </c>
      <c r="F273" s="8">
        <f>COUNTIFS(Data!$D:$D,F$268,Data!$AA:$AA,$B273)</f>
        <v>1</v>
      </c>
      <c r="G273" s="26">
        <f>COUNTIFS(Data!$D:$D,G$268,Data!$AA:$AA,$B273)</f>
        <v>1</v>
      </c>
      <c r="H273" s="13">
        <f t="shared" si="11"/>
        <v>2</v>
      </c>
    </row>
    <row r="274" spans="1:8" ht="25" customHeight="1" x14ac:dyDescent="0.35">
      <c r="A274" s="16"/>
      <c r="B274" s="12" t="s">
        <v>71</v>
      </c>
      <c r="C274" s="20">
        <f>COUNTIFS(Data!$D:$D,C$268,Data!$AA:$AA,$B274)</f>
        <v>0</v>
      </c>
      <c r="D274" s="8">
        <f>COUNTIFS(Data!$D:$D,D$268,Data!$AA:$AA,$B274)</f>
        <v>0</v>
      </c>
      <c r="E274" s="8">
        <f>COUNTIFS(Data!$D:$D,E$268,Data!$AA:$AA,$B274)</f>
        <v>0</v>
      </c>
      <c r="F274" s="8">
        <f>COUNTIFS(Data!$D:$D,F$268,Data!$AA:$AA,$B274)</f>
        <v>4</v>
      </c>
      <c r="G274" s="26">
        <f>COUNTIFS(Data!$D:$D,G$268,Data!$AA:$AA,$B274)</f>
        <v>2</v>
      </c>
      <c r="H274" s="13">
        <f t="shared" si="11"/>
        <v>6</v>
      </c>
    </row>
    <row r="275" spans="1:8" ht="25" customHeight="1" x14ac:dyDescent="0.35">
      <c r="A275" s="16"/>
      <c r="B275" s="12" t="s">
        <v>108</v>
      </c>
      <c r="C275" s="20">
        <f>COUNTIFS(Data!$D:$D,C$268,Data!$AA:$AA,$B275)</f>
        <v>0</v>
      </c>
      <c r="D275" s="8">
        <f>COUNTIFS(Data!$D:$D,D$268,Data!$AA:$AA,$B275)</f>
        <v>0</v>
      </c>
      <c r="E275" s="8">
        <f>COUNTIFS(Data!$D:$D,E$268,Data!$AA:$AA,$B275)</f>
        <v>0</v>
      </c>
      <c r="F275" s="8">
        <f>COUNTIFS(Data!$D:$D,F$268,Data!$AA:$AA,$B275)</f>
        <v>0</v>
      </c>
      <c r="G275" s="26">
        <f>COUNTIFS(Data!$D:$D,G$268,Data!$AA:$AA,$B275)</f>
        <v>0</v>
      </c>
      <c r="H275" s="13">
        <f t="shared" si="11"/>
        <v>0</v>
      </c>
    </row>
    <row r="276" spans="1:8" ht="25" customHeight="1" thickBot="1" x14ac:dyDescent="0.4">
      <c r="A276" s="16"/>
      <c r="B276" s="28" t="s">
        <v>84</v>
      </c>
      <c r="C276" s="29">
        <f>COUNTIFS(Data!$D:$D,C$268,Data!$AA:$AA,$B276)</f>
        <v>2</v>
      </c>
      <c r="D276" s="9">
        <f>COUNTIFS(Data!$D:$D,D$268,Data!$AA:$AA,$B276)</f>
        <v>0</v>
      </c>
      <c r="E276" s="9">
        <f>COUNTIFS(Data!$D:$D,E$268,Data!$AA:$AA,$B276)</f>
        <v>0</v>
      </c>
      <c r="F276" s="9">
        <f>COUNTIFS(Data!$D:$D,F$268,Data!$AA:$AA,$B276)</f>
        <v>9</v>
      </c>
      <c r="G276" s="30">
        <f>COUNTIFS(Data!$D:$D,G$268,Data!$AA:$AA,$B276)</f>
        <v>0</v>
      </c>
      <c r="H276" s="31">
        <f t="shared" si="11"/>
        <v>11</v>
      </c>
    </row>
    <row r="277" spans="1:8" ht="25" customHeight="1" thickBot="1" x14ac:dyDescent="0.4">
      <c r="A277" s="16"/>
      <c r="B277" s="64" t="s">
        <v>390</v>
      </c>
      <c r="C277" s="63">
        <f>SUM(C269:C276)</f>
        <v>3</v>
      </c>
      <c r="D277" s="63">
        <f>SUM(D269:D276)</f>
        <v>1</v>
      </c>
      <c r="E277" s="63">
        <f>SUM(E269:E276)</f>
        <v>0</v>
      </c>
      <c r="F277" s="63">
        <f>SUM(F269:F276)</f>
        <v>17</v>
      </c>
      <c r="G277" s="63">
        <f>SUM(G269:G276)</f>
        <v>3</v>
      </c>
      <c r="H277" s="32">
        <f t="shared" si="11"/>
        <v>24</v>
      </c>
    </row>
    <row r="278" spans="1:8" ht="51.75" customHeight="1" thickBot="1" x14ac:dyDescent="0.4">
      <c r="A278" s="16"/>
      <c r="B278" s="100" t="s">
        <v>391</v>
      </c>
      <c r="C278" s="101"/>
      <c r="D278" s="101"/>
      <c r="E278" s="101"/>
      <c r="F278" s="101"/>
      <c r="G278" s="101"/>
      <c r="H278" s="102"/>
    </row>
    <row r="279" spans="1:8" ht="25" customHeight="1" thickBot="1" x14ac:dyDescent="0.4"/>
    <row r="280" spans="1:8" ht="25" customHeight="1" thickBot="1" x14ac:dyDescent="0.4">
      <c r="A280" s="15">
        <v>13</v>
      </c>
      <c r="B280" s="94" t="s">
        <v>421</v>
      </c>
      <c r="C280" s="95"/>
      <c r="D280" s="95"/>
      <c r="E280" s="95"/>
      <c r="F280" s="95"/>
      <c r="G280" s="95"/>
      <c r="H280" s="96"/>
    </row>
    <row r="281" spans="1:8" ht="25" customHeight="1" thickBot="1" x14ac:dyDescent="0.4">
      <c r="A281" s="15" t="s">
        <v>14</v>
      </c>
      <c r="B281" s="97" t="s">
        <v>404</v>
      </c>
      <c r="C281" s="98"/>
      <c r="D281" s="98"/>
      <c r="E281" s="98"/>
      <c r="F281" s="98"/>
      <c r="G281" s="98"/>
      <c r="H281" s="99"/>
    </row>
    <row r="282" spans="1:8" ht="25" customHeight="1" thickBot="1" x14ac:dyDescent="0.4">
      <c r="A282" s="16"/>
      <c r="B282" s="21"/>
      <c r="C282" s="10" t="s">
        <v>96</v>
      </c>
      <c r="D282" s="11" t="s">
        <v>77</v>
      </c>
      <c r="E282" s="11" t="s">
        <v>377</v>
      </c>
      <c r="F282" s="11" t="s">
        <v>59</v>
      </c>
      <c r="G282" s="37" t="s">
        <v>251</v>
      </c>
      <c r="H282" s="27" t="s">
        <v>390</v>
      </c>
    </row>
    <row r="283" spans="1:8" ht="25" customHeight="1" x14ac:dyDescent="0.35">
      <c r="A283" s="16"/>
      <c r="B283" s="12" t="s">
        <v>85</v>
      </c>
      <c r="C283" s="22">
        <f>COUNTIFS(Data!$D:$D,C$282,Data!$AE:$AE,$B283)</f>
        <v>0</v>
      </c>
      <c r="D283" s="23">
        <f>COUNTIFS(Data!$D:$D,D$282,Data!$AE:$AE,$B283)</f>
        <v>0</v>
      </c>
      <c r="E283" s="23">
        <f>COUNTIFS(Data!$D:$D,E$282,Data!$AE:$AE,$B283)</f>
        <v>0</v>
      </c>
      <c r="F283" s="23">
        <f>COUNTIFS(Data!$D:$D,F$282,Data!$AE:$AE,$B283)</f>
        <v>8</v>
      </c>
      <c r="G283" s="25">
        <f>COUNTIFS(Data!$D:$D,G$282,Data!$AE:$AE,$B283)</f>
        <v>2</v>
      </c>
      <c r="H283" s="13">
        <f>SUM(C283:G283)</f>
        <v>10</v>
      </c>
    </row>
    <row r="284" spans="1:8" ht="25" customHeight="1" x14ac:dyDescent="0.35">
      <c r="A284" s="16"/>
      <c r="B284" s="12" t="s">
        <v>109</v>
      </c>
      <c r="C284" s="20">
        <f>COUNTIFS(Data!$D:$D,C$282,Data!$AE:$AE,$B284)</f>
        <v>0</v>
      </c>
      <c r="D284" s="8">
        <f>COUNTIFS(Data!$D:$D,D$282,Data!$AE:$AE,$B284)</f>
        <v>0</v>
      </c>
      <c r="E284" s="8">
        <f>COUNTIFS(Data!$D:$D,E$282,Data!$AE:$AE,$B284)</f>
        <v>0</v>
      </c>
      <c r="F284" s="8">
        <f>COUNTIFS(Data!$D:$D,F$282,Data!$AE:$AE,$B284)</f>
        <v>0</v>
      </c>
      <c r="G284" s="26">
        <f>COUNTIFS(Data!$D:$D,G$282,Data!$AE:$AE,$B284)</f>
        <v>1</v>
      </c>
      <c r="H284" s="13">
        <f>SUM(C284:G284)</f>
        <v>1</v>
      </c>
    </row>
    <row r="285" spans="1:8" ht="25" customHeight="1" x14ac:dyDescent="0.35">
      <c r="A285" s="16"/>
      <c r="B285" s="12" t="s">
        <v>374</v>
      </c>
      <c r="C285" s="20">
        <f>COUNTIFS(Data!$D:$D,C$282,Data!$AE:$AE,$B285)</f>
        <v>0</v>
      </c>
      <c r="D285" s="8">
        <f>COUNTIFS(Data!$D:$D,D$282,Data!$AE:$AE,$B285)</f>
        <v>0</v>
      </c>
      <c r="E285" s="8">
        <f>COUNTIFS(Data!$D:$D,E$282,Data!$AE:$AE,$B285)</f>
        <v>0</v>
      </c>
      <c r="F285" s="8">
        <f>COUNTIFS(Data!$D:$D,F$282,Data!$AE:$AE,$B285)</f>
        <v>0</v>
      </c>
      <c r="G285" s="26">
        <f>COUNTIFS(Data!$D:$D,G$282,Data!$AE:$AE,$B285)</f>
        <v>0</v>
      </c>
      <c r="H285" s="13">
        <f>SUM(C285:G285)</f>
        <v>0</v>
      </c>
    </row>
    <row r="286" spans="1:8" ht="25" customHeight="1" thickBot="1" x14ac:dyDescent="0.4">
      <c r="A286" s="16"/>
      <c r="B286" s="28" t="s">
        <v>72</v>
      </c>
      <c r="C286" s="29">
        <f>COUNTIFS(Data!$D:$D,C$282,Data!$AE:$AE,$B286)</f>
        <v>3</v>
      </c>
      <c r="D286" s="9">
        <f>COUNTIFS(Data!$D:$D,D$282,Data!$AE:$AE,$B286)</f>
        <v>1</v>
      </c>
      <c r="E286" s="9">
        <f>COUNTIFS(Data!$D:$D,E$282,Data!$AE:$AE,$B286)</f>
        <v>0</v>
      </c>
      <c r="F286" s="9">
        <f>COUNTIFS(Data!$D:$D,F$282,Data!$AE:$AE,$B286)</f>
        <v>9</v>
      </c>
      <c r="G286" s="30">
        <f>COUNTIFS(Data!$D:$D,G$282,Data!$AE:$AE,$B286)</f>
        <v>0</v>
      </c>
      <c r="H286" s="31">
        <f>SUM(C286:G286)</f>
        <v>13</v>
      </c>
    </row>
    <row r="287" spans="1:8" ht="25" customHeight="1" thickBot="1" x14ac:dyDescent="0.4">
      <c r="A287" s="16"/>
      <c r="B287" s="64" t="s">
        <v>390</v>
      </c>
      <c r="C287" s="63">
        <f>SUM(C283:C286)</f>
        <v>3</v>
      </c>
      <c r="D287" s="63">
        <f>SUM(D283:D286)</f>
        <v>1</v>
      </c>
      <c r="E287" s="63">
        <f>SUM(E283:E286)</f>
        <v>0</v>
      </c>
      <c r="F287" s="63">
        <f>SUM(F283:F286)</f>
        <v>17</v>
      </c>
      <c r="G287" s="63">
        <f>SUM(G283:G286)</f>
        <v>3</v>
      </c>
      <c r="H287" s="32">
        <f>SUM(C287:G287)</f>
        <v>24</v>
      </c>
    </row>
    <row r="288" spans="1:8" ht="55.5" customHeight="1" thickBot="1" x14ac:dyDescent="0.4">
      <c r="A288" s="16"/>
      <c r="B288" s="100" t="s">
        <v>391</v>
      </c>
      <c r="C288" s="101"/>
      <c r="D288" s="101"/>
      <c r="E288" s="101"/>
      <c r="F288" s="101"/>
      <c r="G288" s="101"/>
      <c r="H288" s="102"/>
    </row>
    <row r="289" spans="1:6" ht="25" customHeight="1" thickBot="1" x14ac:dyDescent="0.4"/>
    <row r="290" spans="1:6" ht="25" customHeight="1" thickBot="1" x14ac:dyDescent="0.4">
      <c r="A290" s="15">
        <v>14</v>
      </c>
      <c r="B290" s="103" t="s">
        <v>421</v>
      </c>
      <c r="C290" s="104"/>
      <c r="D290" s="104"/>
      <c r="E290" s="104"/>
      <c r="F290" s="112"/>
    </row>
    <row r="291" spans="1:6" ht="25" customHeight="1" thickBot="1" x14ac:dyDescent="0.4">
      <c r="A291" s="15" t="s">
        <v>18</v>
      </c>
      <c r="B291" s="113" t="s">
        <v>405</v>
      </c>
      <c r="C291" s="107"/>
      <c r="D291" s="107"/>
      <c r="E291" s="107"/>
      <c r="F291" s="115"/>
    </row>
    <row r="292" spans="1:6" ht="35.25" customHeight="1" thickBot="1" x14ac:dyDescent="0.4">
      <c r="A292" s="16"/>
      <c r="B292" s="21"/>
      <c r="C292" s="80" t="s">
        <v>65</v>
      </c>
      <c r="D292" s="78" t="s">
        <v>81</v>
      </c>
      <c r="E292" s="78" t="s">
        <v>379</v>
      </c>
      <c r="F292" s="27" t="s">
        <v>390</v>
      </c>
    </row>
    <row r="293" spans="1:6" ht="25" customHeight="1" x14ac:dyDescent="0.35">
      <c r="A293" s="16"/>
      <c r="B293" s="68" t="s">
        <v>62</v>
      </c>
      <c r="C293" s="22">
        <f>COUNTIFS(Data!$N:$N,C$292,Data!$H:$H,$B293)</f>
        <v>1</v>
      </c>
      <c r="D293" s="22">
        <f>COUNTIFS(Data!$N:$N,D$292,Data!$H:$H,$B293)</f>
        <v>1</v>
      </c>
      <c r="E293" s="22">
        <f>COUNTIFS(Data!$N:$N,E$292,Data!$H:$H,$B293)</f>
        <v>0</v>
      </c>
      <c r="F293" s="13">
        <f t="shared" ref="F293:F305" si="12">SUM(C293:E293)</f>
        <v>2</v>
      </c>
    </row>
    <row r="294" spans="1:6" ht="25" customHeight="1" x14ac:dyDescent="0.35">
      <c r="A294" s="16"/>
      <c r="B294" s="68" t="s">
        <v>149</v>
      </c>
      <c r="C294" s="22">
        <f>COUNTIFS(Data!$N:$N,C$292,Data!$H:$H,$B294)</f>
        <v>1</v>
      </c>
      <c r="D294" s="22">
        <f>COUNTIFS(Data!$N:$N,D$292,Data!$H:$H,$B294)</f>
        <v>0</v>
      </c>
      <c r="E294" s="22">
        <f>COUNTIFS(Data!$N:$N,E$292,Data!$H:$H,$B294)</f>
        <v>0</v>
      </c>
      <c r="F294" s="13">
        <f t="shared" si="12"/>
        <v>1</v>
      </c>
    </row>
    <row r="295" spans="1:6" ht="25" customHeight="1" x14ac:dyDescent="0.35">
      <c r="A295" s="16"/>
      <c r="B295" s="68" t="s">
        <v>114</v>
      </c>
      <c r="C295" s="22">
        <f>COUNTIFS(Data!$N:$N,C$292,Data!$H:$H,$B295)</f>
        <v>2</v>
      </c>
      <c r="D295" s="22">
        <f>COUNTIFS(Data!$N:$N,D$292,Data!$H:$H,$B295)</f>
        <v>12</v>
      </c>
      <c r="E295" s="22">
        <f>COUNTIFS(Data!$N:$N,E$292,Data!$H:$H,$B295)</f>
        <v>0</v>
      </c>
      <c r="F295" s="13">
        <f t="shared" si="12"/>
        <v>14</v>
      </c>
    </row>
    <row r="296" spans="1:6" ht="25" customHeight="1" x14ac:dyDescent="0.35">
      <c r="A296" s="16"/>
      <c r="B296" s="68" t="s">
        <v>105</v>
      </c>
      <c r="C296" s="22">
        <f>COUNTIFS(Data!$N:$N,C$292,Data!$H:$H,$B296)</f>
        <v>0</v>
      </c>
      <c r="D296" s="22">
        <f>COUNTIFS(Data!$N:$N,D$292,Data!$H:$H,$B296)</f>
        <v>2</v>
      </c>
      <c r="E296" s="22">
        <f>COUNTIFS(Data!$N:$N,E$292,Data!$H:$H,$B296)</f>
        <v>0</v>
      </c>
      <c r="F296" s="13">
        <f t="shared" si="12"/>
        <v>2</v>
      </c>
    </row>
    <row r="297" spans="1:6" ht="25" customHeight="1" x14ac:dyDescent="0.35">
      <c r="A297" s="16"/>
      <c r="B297" s="68" t="s">
        <v>382</v>
      </c>
      <c r="C297" s="22">
        <f>COUNTIFS(Data!$N:$N,C$292,Data!$H:$H,$B297)</f>
        <v>0</v>
      </c>
      <c r="D297" s="22">
        <f>COUNTIFS(Data!$N:$N,D$292,Data!$H:$H,$B297)</f>
        <v>0</v>
      </c>
      <c r="E297" s="22">
        <f>COUNTIFS(Data!$N:$N,E$292,Data!$H:$H,$B297)</f>
        <v>0</v>
      </c>
      <c r="F297" s="13">
        <f t="shared" si="12"/>
        <v>0</v>
      </c>
    </row>
    <row r="298" spans="1:6" ht="25" customHeight="1" x14ac:dyDescent="0.35">
      <c r="A298" s="16"/>
      <c r="B298" s="68" t="s">
        <v>79</v>
      </c>
      <c r="C298" s="22">
        <f>COUNTIFS(Data!$N:$N,C$292,Data!$H:$H,$B298)</f>
        <v>0</v>
      </c>
      <c r="D298" s="22">
        <f>COUNTIFS(Data!$N:$N,D$292,Data!$H:$H,$B298)</f>
        <v>2</v>
      </c>
      <c r="E298" s="22">
        <f>COUNTIFS(Data!$N:$N,E$292,Data!$H:$H,$B298)</f>
        <v>0</v>
      </c>
      <c r="F298" s="13">
        <f t="shared" si="12"/>
        <v>2</v>
      </c>
    </row>
    <row r="299" spans="1:6" ht="25" customHeight="1" x14ac:dyDescent="0.35">
      <c r="A299" s="16"/>
      <c r="B299" s="68" t="s">
        <v>383</v>
      </c>
      <c r="C299" s="22">
        <f>COUNTIFS(Data!$N:$N,C$292,Data!$H:$H,$B299)</f>
        <v>0</v>
      </c>
      <c r="D299" s="22">
        <f>COUNTIFS(Data!$N:$N,D$292,Data!$H:$H,$B299)</f>
        <v>0</v>
      </c>
      <c r="E299" s="22">
        <f>COUNTIFS(Data!$N:$N,E$292,Data!$H:$H,$B299)</f>
        <v>0</v>
      </c>
      <c r="F299" s="13">
        <f t="shared" si="12"/>
        <v>0</v>
      </c>
    </row>
    <row r="300" spans="1:6" ht="25" customHeight="1" x14ac:dyDescent="0.35">
      <c r="A300" s="16"/>
      <c r="B300" s="68" t="s">
        <v>143</v>
      </c>
      <c r="C300" s="22">
        <f>COUNTIFS(Data!$N:$N,C$292,Data!$H:$H,$B300)</f>
        <v>0</v>
      </c>
      <c r="D300" s="22">
        <f>COUNTIFS(Data!$N:$N,D$292,Data!$H:$H,$B300)</f>
        <v>1</v>
      </c>
      <c r="E300" s="22">
        <f>COUNTIFS(Data!$N:$N,E$292,Data!$H:$H,$B300)</f>
        <v>0</v>
      </c>
      <c r="F300" s="13">
        <f t="shared" si="12"/>
        <v>1</v>
      </c>
    </row>
    <row r="301" spans="1:6" ht="25" customHeight="1" x14ac:dyDescent="0.35">
      <c r="A301" s="16"/>
      <c r="B301" s="68" t="s">
        <v>389</v>
      </c>
      <c r="C301" s="22">
        <f>COUNTIFS(Data!$N:$N,C$292,Data!$H:$H,$B301)</f>
        <v>0</v>
      </c>
      <c r="D301" s="22">
        <f>COUNTIFS(Data!$N:$N,D$292,Data!$H:$H,$B301)</f>
        <v>0</v>
      </c>
      <c r="E301" s="22">
        <f>COUNTIFS(Data!$N:$N,E$292,Data!$H:$H,$B301)</f>
        <v>0</v>
      </c>
      <c r="F301" s="13">
        <f t="shared" si="12"/>
        <v>0</v>
      </c>
    </row>
    <row r="302" spans="1:6" ht="25" customHeight="1" x14ac:dyDescent="0.35">
      <c r="A302" s="16"/>
      <c r="B302" s="68" t="s">
        <v>100</v>
      </c>
      <c r="C302" s="22">
        <f>COUNTIFS(Data!$N:$N,C$292,Data!$H:$H,$B302)</f>
        <v>0</v>
      </c>
      <c r="D302" s="22">
        <f>COUNTIFS(Data!$N:$N,D$292,Data!$H:$H,$B302)</f>
        <v>2</v>
      </c>
      <c r="E302" s="22">
        <f>COUNTIFS(Data!$N:$N,E$292,Data!$H:$H,$B302)</f>
        <v>0</v>
      </c>
      <c r="F302" s="13">
        <f t="shared" si="12"/>
        <v>2</v>
      </c>
    </row>
    <row r="303" spans="1:6" ht="25" customHeight="1" x14ac:dyDescent="0.35">
      <c r="A303" s="16"/>
      <c r="B303" s="68" t="s">
        <v>380</v>
      </c>
      <c r="C303" s="22">
        <f>COUNTIFS(Data!$N:$N,C$292,Data!$H:$H,$B303)</f>
        <v>0</v>
      </c>
      <c r="D303" s="22">
        <f>COUNTIFS(Data!$N:$N,D$292,Data!$H:$H,$B303)</f>
        <v>0</v>
      </c>
      <c r="E303" s="22">
        <f>COUNTIFS(Data!$N:$N,E$292,Data!$H:$H,$B303)</f>
        <v>0</v>
      </c>
      <c r="F303" s="13">
        <f t="shared" si="12"/>
        <v>0</v>
      </c>
    </row>
    <row r="304" spans="1:6" ht="25" customHeight="1" thickBot="1" x14ac:dyDescent="0.4">
      <c r="A304" s="16"/>
      <c r="B304" s="69" t="s">
        <v>161</v>
      </c>
      <c r="C304" s="22">
        <f>COUNTIFS(Data!$N:$N,C$292,Data!$H:$H,$B304)</f>
        <v>0</v>
      </c>
      <c r="D304" s="22">
        <f>COUNTIFS(Data!$N:$N,D$292,Data!$H:$H,$B304)</f>
        <v>0</v>
      </c>
      <c r="E304" s="22">
        <f>COUNTIFS(Data!$N:$N,E$292,Data!$H:$H,$B304)</f>
        <v>0</v>
      </c>
      <c r="F304" s="13">
        <f t="shared" si="12"/>
        <v>0</v>
      </c>
    </row>
    <row r="305" spans="1:8" ht="25" customHeight="1" thickBot="1" x14ac:dyDescent="0.4">
      <c r="A305" s="16"/>
      <c r="B305" s="66" t="s">
        <v>390</v>
      </c>
      <c r="C305" s="70">
        <f>SUM(C293:C304)</f>
        <v>4</v>
      </c>
      <c r="D305" s="63">
        <f>SUM(D293:D304)</f>
        <v>20</v>
      </c>
      <c r="E305" s="63">
        <f>SUM(E293:E304)</f>
        <v>0</v>
      </c>
      <c r="F305" s="32">
        <f t="shared" si="12"/>
        <v>24</v>
      </c>
    </row>
    <row r="306" spans="1:8" ht="40.5" customHeight="1" thickBot="1" x14ac:dyDescent="0.4">
      <c r="A306" s="16"/>
      <c r="B306" s="109" t="s">
        <v>391</v>
      </c>
      <c r="C306" s="110"/>
      <c r="D306" s="110"/>
      <c r="E306" s="110"/>
      <c r="F306" s="116"/>
    </row>
    <row r="307" spans="1:8" ht="25" customHeight="1" thickBot="1" x14ac:dyDescent="0.4"/>
    <row r="308" spans="1:8" ht="25" customHeight="1" thickBot="1" x14ac:dyDescent="0.4">
      <c r="A308" s="15">
        <v>15</v>
      </c>
      <c r="B308" s="103" t="s">
        <v>421</v>
      </c>
      <c r="C308" s="104"/>
      <c r="D308" s="104"/>
      <c r="E308" s="104"/>
      <c r="F308" s="104"/>
      <c r="G308" s="104"/>
      <c r="H308" s="112"/>
    </row>
    <row r="309" spans="1:8" ht="25" customHeight="1" thickBot="1" x14ac:dyDescent="0.4">
      <c r="A309" s="15" t="s">
        <v>18</v>
      </c>
      <c r="B309" s="106" t="s">
        <v>406</v>
      </c>
      <c r="C309" s="107"/>
      <c r="D309" s="107"/>
      <c r="E309" s="107"/>
      <c r="F309" s="107"/>
      <c r="G309" s="107"/>
      <c r="H309" s="115"/>
    </row>
    <row r="310" spans="1:8" ht="35.25" customHeight="1" thickBot="1" x14ac:dyDescent="0.4">
      <c r="A310" s="16"/>
      <c r="B310" s="21"/>
      <c r="C310" s="83" t="s">
        <v>67</v>
      </c>
      <c r="D310" s="84" t="s">
        <v>91</v>
      </c>
      <c r="E310" s="84" t="s">
        <v>126</v>
      </c>
      <c r="F310" s="84" t="s">
        <v>381</v>
      </c>
      <c r="G310" s="85" t="s">
        <v>82</v>
      </c>
      <c r="H310" s="86" t="s">
        <v>390</v>
      </c>
    </row>
    <row r="311" spans="1:8" ht="25" customHeight="1" x14ac:dyDescent="0.35">
      <c r="A311" s="16"/>
      <c r="B311" s="82" t="s">
        <v>62</v>
      </c>
      <c r="C311" s="22">
        <f>COUNTIFS(Data!$P:$P,C$310,Data!$H:$H,$B311)</f>
        <v>1</v>
      </c>
      <c r="D311" s="22">
        <f>COUNTIFS(Data!$P:$P,D$310,Data!$H:$H,$B311)</f>
        <v>0</v>
      </c>
      <c r="E311" s="22">
        <f>COUNTIFS(Data!$P:$P,E$310,Data!$H:$H,$B311)</f>
        <v>1</v>
      </c>
      <c r="F311" s="22">
        <f>COUNTIFS(Data!$P:$P,F$310,Data!$H:$H,$B311)</f>
        <v>0</v>
      </c>
      <c r="G311" s="22">
        <f>COUNTIFS(Data!$P:$P,G$310,Data!$H:$H,$B311)</f>
        <v>0</v>
      </c>
      <c r="H311" s="13">
        <f t="shared" ref="H311:H323" si="13">SUM(C311:G311)</f>
        <v>2</v>
      </c>
    </row>
    <row r="312" spans="1:8" ht="25" customHeight="1" x14ac:dyDescent="0.35">
      <c r="A312" s="16"/>
      <c r="B312" s="68" t="s">
        <v>149</v>
      </c>
      <c r="C312" s="22">
        <f>COUNTIFS(Data!$P:$P,C$310,Data!$H:$H,$B312)</f>
        <v>1</v>
      </c>
      <c r="D312" s="22">
        <f>COUNTIFS(Data!$P:$P,D$310,Data!$H:$H,$B312)</f>
        <v>0</v>
      </c>
      <c r="E312" s="22">
        <f>COUNTIFS(Data!$P:$P,E$310,Data!$H:$H,$B312)</f>
        <v>0</v>
      </c>
      <c r="F312" s="22">
        <f>COUNTIFS(Data!$P:$P,F$310,Data!$H:$H,$B312)</f>
        <v>0</v>
      </c>
      <c r="G312" s="22">
        <f>COUNTIFS(Data!$P:$P,G$310,Data!$H:$H,$B312)</f>
        <v>0</v>
      </c>
      <c r="H312" s="13">
        <f t="shared" si="13"/>
        <v>1</v>
      </c>
    </row>
    <row r="313" spans="1:8" ht="25" customHeight="1" x14ac:dyDescent="0.35">
      <c r="A313" s="16"/>
      <c r="B313" s="68" t="s">
        <v>114</v>
      </c>
      <c r="C313" s="22">
        <f>COUNTIFS(Data!$P:$P,C$310,Data!$H:$H,$B313)</f>
        <v>1</v>
      </c>
      <c r="D313" s="22">
        <f>COUNTIFS(Data!$P:$P,D$310,Data!$H:$H,$B313)</f>
        <v>5</v>
      </c>
      <c r="E313" s="22">
        <f>COUNTIFS(Data!$P:$P,E$310,Data!$H:$H,$B313)</f>
        <v>0</v>
      </c>
      <c r="F313" s="22">
        <f>COUNTIFS(Data!$P:$P,F$310,Data!$H:$H,$B313)</f>
        <v>0</v>
      </c>
      <c r="G313" s="22">
        <f>COUNTIFS(Data!$P:$P,G$310,Data!$H:$H,$B313)</f>
        <v>8</v>
      </c>
      <c r="H313" s="13">
        <f t="shared" si="13"/>
        <v>14</v>
      </c>
    </row>
    <row r="314" spans="1:8" ht="25" customHeight="1" x14ac:dyDescent="0.35">
      <c r="A314" s="16"/>
      <c r="B314" s="68" t="s">
        <v>105</v>
      </c>
      <c r="C314" s="22">
        <f>COUNTIFS(Data!$P:$P,C$310,Data!$H:$H,$B314)</f>
        <v>1</v>
      </c>
      <c r="D314" s="22">
        <f>COUNTIFS(Data!$P:$P,D$310,Data!$H:$H,$B314)</f>
        <v>0</v>
      </c>
      <c r="E314" s="22">
        <f>COUNTIFS(Data!$P:$P,E$310,Data!$H:$H,$B314)</f>
        <v>0</v>
      </c>
      <c r="F314" s="22">
        <f>COUNTIFS(Data!$P:$P,F$310,Data!$H:$H,$B314)</f>
        <v>0</v>
      </c>
      <c r="G314" s="22">
        <f>COUNTIFS(Data!$P:$P,G$310,Data!$H:$H,$B314)</f>
        <v>1</v>
      </c>
      <c r="H314" s="13">
        <f t="shared" si="13"/>
        <v>2</v>
      </c>
    </row>
    <row r="315" spans="1:8" ht="25" customHeight="1" x14ac:dyDescent="0.35">
      <c r="A315" s="16"/>
      <c r="B315" s="68" t="s">
        <v>382</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8" t="s">
        <v>79</v>
      </c>
      <c r="C316" s="22">
        <f>COUNTIFS(Data!$P:$P,C$310,Data!$H:$H,$B316)</f>
        <v>1</v>
      </c>
      <c r="D316" s="22">
        <f>COUNTIFS(Data!$P:$P,D$310,Data!$H:$H,$B316)</f>
        <v>0</v>
      </c>
      <c r="E316" s="22">
        <f>COUNTIFS(Data!$P:$P,E$310,Data!$H:$H,$B316)</f>
        <v>0</v>
      </c>
      <c r="F316" s="22">
        <f>COUNTIFS(Data!$P:$P,F$310,Data!$H:$H,$B316)</f>
        <v>0</v>
      </c>
      <c r="G316" s="22">
        <f>COUNTIFS(Data!$P:$P,G$310,Data!$H:$H,$B316)</f>
        <v>1</v>
      </c>
      <c r="H316" s="13">
        <f t="shared" si="13"/>
        <v>2</v>
      </c>
    </row>
    <row r="317" spans="1:8" ht="25" customHeight="1" x14ac:dyDescent="0.35">
      <c r="A317" s="16"/>
      <c r="B317" s="68" t="s">
        <v>383</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8" t="s">
        <v>143</v>
      </c>
      <c r="C318" s="22">
        <f>COUNTIFS(Data!$P:$P,C$310,Data!$H:$H,$B318)</f>
        <v>0</v>
      </c>
      <c r="D318" s="22">
        <f>COUNTIFS(Data!$P:$P,D$310,Data!$H:$H,$B318)</f>
        <v>0</v>
      </c>
      <c r="E318" s="22">
        <f>COUNTIFS(Data!$P:$P,E$310,Data!$H:$H,$B318)</f>
        <v>0</v>
      </c>
      <c r="F318" s="22">
        <f>COUNTIFS(Data!$P:$P,F$310,Data!$H:$H,$B318)</f>
        <v>0</v>
      </c>
      <c r="G318" s="22">
        <f>COUNTIFS(Data!$P:$P,G$310,Data!$H:$H,$B318)</f>
        <v>1</v>
      </c>
      <c r="H318" s="13">
        <f t="shared" si="13"/>
        <v>1</v>
      </c>
    </row>
    <row r="319" spans="1:8" ht="25" customHeight="1" x14ac:dyDescent="0.35">
      <c r="A319" s="16"/>
      <c r="B319" s="68" t="s">
        <v>389</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8" t="s">
        <v>100</v>
      </c>
      <c r="C320" s="22">
        <f>COUNTIFS(Data!$P:$P,C$310,Data!$H:$H,$B320)</f>
        <v>0</v>
      </c>
      <c r="D320" s="22">
        <f>COUNTIFS(Data!$P:$P,D$310,Data!$H:$H,$B320)</f>
        <v>0</v>
      </c>
      <c r="E320" s="22">
        <f>COUNTIFS(Data!$P:$P,E$310,Data!$H:$H,$B320)</f>
        <v>1</v>
      </c>
      <c r="F320" s="22">
        <f>COUNTIFS(Data!$P:$P,F$310,Data!$H:$H,$B320)</f>
        <v>0</v>
      </c>
      <c r="G320" s="22">
        <f>COUNTIFS(Data!$P:$P,G$310,Data!$H:$H,$B320)</f>
        <v>1</v>
      </c>
      <c r="H320" s="13">
        <f t="shared" si="13"/>
        <v>2</v>
      </c>
    </row>
    <row r="321" spans="1:8" ht="25" customHeight="1" x14ac:dyDescent="0.35">
      <c r="A321" s="16"/>
      <c r="B321" s="68" t="s">
        <v>380</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9" t="s">
        <v>161</v>
      </c>
      <c r="C322" s="22">
        <f>COUNTIFS(Data!$P:$P,C$310,Data!$H:$H,$B322)</f>
        <v>0</v>
      </c>
      <c r="D322" s="22">
        <f>COUNTIFS(Data!$P:$P,D$310,Data!$H:$H,$B322)</f>
        <v>0</v>
      </c>
      <c r="E322" s="22">
        <f>COUNTIFS(Data!$P:$P,E$310,Data!$H:$H,$B322)</f>
        <v>0</v>
      </c>
      <c r="F322" s="22">
        <f>COUNTIFS(Data!$P:$P,F$310,Data!$H:$H,$B322)</f>
        <v>0</v>
      </c>
      <c r="G322" s="22">
        <f>COUNTIFS(Data!$P:$P,G$310,Data!$H:$H,$B322)</f>
        <v>0</v>
      </c>
      <c r="H322" s="31">
        <f t="shared" si="13"/>
        <v>0</v>
      </c>
    </row>
    <row r="323" spans="1:8" ht="25" customHeight="1" thickBot="1" x14ac:dyDescent="0.4">
      <c r="A323" s="16"/>
      <c r="B323" s="64" t="s">
        <v>390</v>
      </c>
      <c r="C323" s="63">
        <f t="shared" ref="C323:G323" si="14">SUM(C311:C322)</f>
        <v>5</v>
      </c>
      <c r="D323" s="63">
        <f t="shared" si="14"/>
        <v>5</v>
      </c>
      <c r="E323" s="63">
        <f t="shared" si="14"/>
        <v>2</v>
      </c>
      <c r="F323" s="63">
        <f t="shared" si="14"/>
        <v>0</v>
      </c>
      <c r="G323" s="63">
        <f t="shared" si="14"/>
        <v>12</v>
      </c>
      <c r="H323" s="32">
        <f t="shared" si="13"/>
        <v>24</v>
      </c>
    </row>
    <row r="324" spans="1:8" ht="50.25" customHeight="1" thickBot="1" x14ac:dyDescent="0.4">
      <c r="A324" s="16"/>
      <c r="B324" s="109" t="s">
        <v>391</v>
      </c>
      <c r="C324" s="110"/>
      <c r="D324" s="110"/>
      <c r="E324" s="110"/>
      <c r="F324" s="110"/>
      <c r="G324" s="110"/>
      <c r="H324" s="116"/>
    </row>
    <row r="325" spans="1:8" ht="25" customHeight="1" thickBot="1" x14ac:dyDescent="0.4"/>
    <row r="326" spans="1:8" ht="25" customHeight="1" thickBot="1" x14ac:dyDescent="0.4">
      <c r="A326" s="15">
        <v>16</v>
      </c>
      <c r="B326" s="103" t="s">
        <v>421</v>
      </c>
      <c r="C326" s="104"/>
      <c r="D326" s="104"/>
      <c r="E326" s="104"/>
      <c r="F326" s="104"/>
      <c r="G326" s="112"/>
    </row>
    <row r="327" spans="1:8" ht="25" customHeight="1" thickBot="1" x14ac:dyDescent="0.4">
      <c r="A327" s="15" t="s">
        <v>18</v>
      </c>
      <c r="B327" s="113" t="s">
        <v>407</v>
      </c>
      <c r="C327" s="114"/>
      <c r="D327" s="114"/>
      <c r="E327" s="114"/>
      <c r="F327" s="114"/>
      <c r="G327" s="115"/>
    </row>
    <row r="328" spans="1:8" ht="36.75" customHeight="1" thickBot="1" x14ac:dyDescent="0.4">
      <c r="A328" s="16"/>
      <c r="B328" s="21"/>
      <c r="C328" s="33" t="s">
        <v>68</v>
      </c>
      <c r="D328" s="34" t="s">
        <v>132</v>
      </c>
      <c r="E328" s="34" t="s">
        <v>146</v>
      </c>
      <c r="F328" s="32" t="s">
        <v>388</v>
      </c>
      <c r="G328" s="81" t="s">
        <v>390</v>
      </c>
    </row>
    <row r="329" spans="1:8" ht="25" customHeight="1" x14ac:dyDescent="0.35">
      <c r="A329" s="16"/>
      <c r="B329" s="82" t="s">
        <v>62</v>
      </c>
      <c r="C329" s="22">
        <f>COUNTIFS(Data!$T:$T,C$328,Data!$H:$H,$B329)</f>
        <v>2</v>
      </c>
      <c r="D329" s="22">
        <f>COUNTIFS(Data!$T:$T,D$328,Data!$H:$H,$B329)</f>
        <v>0</v>
      </c>
      <c r="E329" s="22">
        <f>COUNTIFS(Data!$T:$T,E$328,Data!$H:$H,$B329)</f>
        <v>0</v>
      </c>
      <c r="F329" s="22">
        <f>COUNTIFS(Data!$T:$T,F$328,Data!$H:$H,$B329)</f>
        <v>0</v>
      </c>
      <c r="G329" s="13">
        <f t="shared" ref="G329:G341" si="15">SUM(C329:F329)</f>
        <v>2</v>
      </c>
    </row>
    <row r="330" spans="1:8" ht="25" customHeight="1" x14ac:dyDescent="0.35">
      <c r="A330" s="16"/>
      <c r="B330" s="68" t="s">
        <v>149</v>
      </c>
      <c r="C330" s="22">
        <f>COUNTIFS(Data!$T:$T,C$328,Data!$H:$H,$B330)</f>
        <v>1</v>
      </c>
      <c r="D330" s="22">
        <f>COUNTIFS(Data!$T:$T,D$328,Data!$H:$H,$B330)</f>
        <v>0</v>
      </c>
      <c r="E330" s="22">
        <f>COUNTIFS(Data!$T:$T,E$328,Data!$H:$H,$B330)</f>
        <v>0</v>
      </c>
      <c r="F330" s="22">
        <f>COUNTIFS(Data!$T:$T,F$328,Data!$H:$H,$B330)</f>
        <v>0</v>
      </c>
      <c r="G330" s="13">
        <f t="shared" si="15"/>
        <v>1</v>
      </c>
    </row>
    <row r="331" spans="1:8" ht="25" customHeight="1" x14ac:dyDescent="0.35">
      <c r="A331" s="16"/>
      <c r="B331" s="68" t="s">
        <v>114</v>
      </c>
      <c r="C331" s="22">
        <f>COUNTIFS(Data!$T:$T,C$328,Data!$H:$H,$B331)</f>
        <v>9</v>
      </c>
      <c r="D331" s="22">
        <f>COUNTIFS(Data!$T:$T,D$328,Data!$H:$H,$B331)</f>
        <v>5</v>
      </c>
      <c r="E331" s="22">
        <f>COUNTIFS(Data!$T:$T,E$328,Data!$H:$H,$B331)</f>
        <v>0</v>
      </c>
      <c r="F331" s="22">
        <f>COUNTIFS(Data!$T:$T,F$328,Data!$H:$H,$B331)</f>
        <v>0</v>
      </c>
      <c r="G331" s="13">
        <f t="shared" si="15"/>
        <v>14</v>
      </c>
    </row>
    <row r="332" spans="1:8" ht="25" customHeight="1" x14ac:dyDescent="0.35">
      <c r="A332" s="16"/>
      <c r="B332" s="68" t="s">
        <v>105</v>
      </c>
      <c r="C332" s="22">
        <f>COUNTIFS(Data!$T:$T,C$328,Data!$H:$H,$B332)</f>
        <v>2</v>
      </c>
      <c r="D332" s="22">
        <f>COUNTIFS(Data!$T:$T,D$328,Data!$H:$H,$B332)</f>
        <v>0</v>
      </c>
      <c r="E332" s="22">
        <f>COUNTIFS(Data!$T:$T,E$328,Data!$H:$H,$B332)</f>
        <v>0</v>
      </c>
      <c r="F332" s="22">
        <f>COUNTIFS(Data!$T:$T,F$328,Data!$H:$H,$B332)</f>
        <v>0</v>
      </c>
      <c r="G332" s="13">
        <f t="shared" si="15"/>
        <v>2</v>
      </c>
    </row>
    <row r="333" spans="1:8" ht="25" customHeight="1" x14ac:dyDescent="0.35">
      <c r="A333" s="16"/>
      <c r="B333" s="68" t="s">
        <v>382</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8" t="s">
        <v>79</v>
      </c>
      <c r="C334" s="22">
        <f>COUNTIFS(Data!$T:$T,C$328,Data!$H:$H,$B334)</f>
        <v>1</v>
      </c>
      <c r="D334" s="22">
        <f>COUNTIFS(Data!$T:$T,D$328,Data!$H:$H,$B334)</f>
        <v>1</v>
      </c>
      <c r="E334" s="22">
        <f>COUNTIFS(Data!$T:$T,E$328,Data!$H:$H,$B334)</f>
        <v>0</v>
      </c>
      <c r="F334" s="22">
        <f>COUNTIFS(Data!$T:$T,F$328,Data!$H:$H,$B334)</f>
        <v>0</v>
      </c>
      <c r="G334" s="13">
        <f t="shared" si="15"/>
        <v>2</v>
      </c>
    </row>
    <row r="335" spans="1:8" ht="25" customHeight="1" x14ac:dyDescent="0.35">
      <c r="A335" s="16"/>
      <c r="B335" s="68" t="s">
        <v>383</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8" t="s">
        <v>143</v>
      </c>
      <c r="C336" s="22">
        <f>COUNTIFS(Data!$T:$T,C$328,Data!$H:$H,$B336)</f>
        <v>1</v>
      </c>
      <c r="D336" s="22">
        <f>COUNTIFS(Data!$T:$T,D$328,Data!$H:$H,$B336)</f>
        <v>0</v>
      </c>
      <c r="E336" s="22">
        <f>COUNTIFS(Data!$T:$T,E$328,Data!$H:$H,$B336)</f>
        <v>0</v>
      </c>
      <c r="F336" s="22">
        <f>COUNTIFS(Data!$T:$T,F$328,Data!$H:$H,$B336)</f>
        <v>0</v>
      </c>
      <c r="G336" s="13">
        <f t="shared" si="15"/>
        <v>1</v>
      </c>
    </row>
    <row r="337" spans="1:11" ht="25" customHeight="1" x14ac:dyDescent="0.35">
      <c r="A337" s="16"/>
      <c r="B337" s="68" t="s">
        <v>389</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8" t="s">
        <v>100</v>
      </c>
      <c r="C338" s="22">
        <f>COUNTIFS(Data!$T:$T,C$328,Data!$H:$H,$B338)</f>
        <v>1</v>
      </c>
      <c r="D338" s="22">
        <f>COUNTIFS(Data!$T:$T,D$328,Data!$H:$H,$B338)</f>
        <v>1</v>
      </c>
      <c r="E338" s="22">
        <f>COUNTIFS(Data!$T:$T,E$328,Data!$H:$H,$B338)</f>
        <v>0</v>
      </c>
      <c r="F338" s="22">
        <f>COUNTIFS(Data!$T:$T,F$328,Data!$H:$H,$B338)</f>
        <v>0</v>
      </c>
      <c r="G338" s="13">
        <f t="shared" si="15"/>
        <v>2</v>
      </c>
    </row>
    <row r="339" spans="1:11" ht="25" customHeight="1" x14ac:dyDescent="0.35">
      <c r="A339" s="16"/>
      <c r="B339" s="68" t="s">
        <v>380</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9" t="s">
        <v>161</v>
      </c>
      <c r="C340" s="22">
        <f>COUNTIFS(Data!$T:$T,C$328,Data!$H:$H,$B340)</f>
        <v>0</v>
      </c>
      <c r="D340" s="22">
        <f>COUNTIFS(Data!$T:$T,D$328,Data!$H:$H,$B340)</f>
        <v>0</v>
      </c>
      <c r="E340" s="22">
        <f>COUNTIFS(Data!$T:$T,E$328,Data!$H:$H,$B340)</f>
        <v>0</v>
      </c>
      <c r="F340" s="22">
        <f>COUNTIFS(Data!$T:$T,F$328,Data!$H:$H,$B340)</f>
        <v>0</v>
      </c>
      <c r="G340" s="31">
        <f t="shared" si="15"/>
        <v>0</v>
      </c>
    </row>
    <row r="341" spans="1:11" ht="25" customHeight="1" thickBot="1" x14ac:dyDescent="0.4">
      <c r="A341" s="16"/>
      <c r="B341" s="64" t="s">
        <v>390</v>
      </c>
      <c r="C341" s="63">
        <f>SUM(C329:C340)</f>
        <v>17</v>
      </c>
      <c r="D341" s="63">
        <f>SUM(D329:D340)</f>
        <v>7</v>
      </c>
      <c r="E341" s="63">
        <f>SUM(E329:E340)</f>
        <v>0</v>
      </c>
      <c r="F341" s="63">
        <f>SUM(F329:F340)</f>
        <v>0</v>
      </c>
      <c r="G341" s="32">
        <f t="shared" si="15"/>
        <v>24</v>
      </c>
    </row>
    <row r="342" spans="1:11" ht="40.5" customHeight="1" thickBot="1" x14ac:dyDescent="0.4">
      <c r="A342" s="16"/>
      <c r="B342" s="109" t="s">
        <v>391</v>
      </c>
      <c r="C342" s="110"/>
      <c r="D342" s="110"/>
      <c r="E342" s="110"/>
      <c r="F342" s="110"/>
      <c r="G342" s="116"/>
    </row>
    <row r="343" spans="1:11" ht="25" customHeight="1" thickBot="1" x14ac:dyDescent="0.4"/>
    <row r="344" spans="1:11" ht="25" customHeight="1" thickBot="1" x14ac:dyDescent="0.4">
      <c r="A344" s="15">
        <v>17</v>
      </c>
      <c r="B344" s="103" t="s">
        <v>421</v>
      </c>
      <c r="C344" s="104"/>
      <c r="D344" s="104"/>
      <c r="E344" s="104"/>
      <c r="F344" s="104"/>
      <c r="G344" s="104"/>
      <c r="H344" s="104"/>
      <c r="I344" s="104"/>
      <c r="J344" s="104"/>
      <c r="K344" s="105"/>
    </row>
    <row r="345" spans="1:11" ht="25" customHeight="1" thickBot="1" x14ac:dyDescent="0.4">
      <c r="A345" s="15" t="s">
        <v>18</v>
      </c>
      <c r="B345" s="106" t="s">
        <v>408</v>
      </c>
      <c r="C345" s="107"/>
      <c r="D345" s="107"/>
      <c r="E345" s="107"/>
      <c r="F345" s="107"/>
      <c r="G345" s="107"/>
      <c r="H345" s="107"/>
      <c r="I345" s="107"/>
      <c r="J345" s="107"/>
      <c r="K345" s="108"/>
    </row>
    <row r="346" spans="1:11" ht="34.5" customHeight="1" thickBot="1" x14ac:dyDescent="0.4">
      <c r="A346" s="16"/>
      <c r="B346" s="21"/>
      <c r="C346" s="12" t="s">
        <v>102</v>
      </c>
      <c r="D346" s="12" t="s">
        <v>99</v>
      </c>
      <c r="E346" s="12" t="s">
        <v>106</v>
      </c>
      <c r="F346" s="12" t="s">
        <v>139</v>
      </c>
      <c r="G346" s="12" t="s">
        <v>127</v>
      </c>
      <c r="H346" s="12" t="s">
        <v>71</v>
      </c>
      <c r="I346" s="12" t="s">
        <v>108</v>
      </c>
      <c r="J346" s="74" t="s">
        <v>84</v>
      </c>
      <c r="K346" s="27" t="s">
        <v>390</v>
      </c>
    </row>
    <row r="347" spans="1:11" ht="25" customHeight="1" x14ac:dyDescent="0.35">
      <c r="A347" s="16"/>
      <c r="B347" s="67" t="s">
        <v>62</v>
      </c>
      <c r="C347" s="22">
        <f>COUNTIFS(Data!$AA:$AA,C$346,Data!$H:$H,$B347)</f>
        <v>0</v>
      </c>
      <c r="D347" s="22">
        <f>COUNTIFS(Data!$AA:$AA,D$346,Data!$H:$H,$B347)</f>
        <v>1</v>
      </c>
      <c r="E347" s="22">
        <f>COUNTIFS(Data!$AA:$AA,E$346,Data!$H:$H,$B347)</f>
        <v>0</v>
      </c>
      <c r="F347" s="22">
        <f>COUNTIFS(Data!$AA:$AA,F$346,Data!$H:$H,$B347)</f>
        <v>0</v>
      </c>
      <c r="G347" s="22">
        <f>COUNTIFS(Data!$AA:$AA,G$346,Data!$H:$H,$B347)</f>
        <v>0</v>
      </c>
      <c r="H347" s="22">
        <f>COUNTIFS(Data!$AA:$AA,H$346,Data!$H:$H,$B347)</f>
        <v>0</v>
      </c>
      <c r="I347" s="22">
        <f>COUNTIFS(Data!$AA:$AA,I$346,Data!$H:$H,$B347)</f>
        <v>0</v>
      </c>
      <c r="J347" s="73">
        <f>COUNTIFS(Data!$AA:$AA,J$346,Data!$H:$H,$B347)</f>
        <v>1</v>
      </c>
      <c r="K347" s="13">
        <f t="shared" ref="K347:K359" si="16">SUM(C347:J347)</f>
        <v>2</v>
      </c>
    </row>
    <row r="348" spans="1:11" ht="25" customHeight="1" x14ac:dyDescent="0.35">
      <c r="A348" s="16"/>
      <c r="B348" s="68" t="s">
        <v>149</v>
      </c>
      <c r="C348" s="22">
        <f>COUNTIFS(Data!$AA:$AA,C$346,Data!$H:$H,$B348)</f>
        <v>0</v>
      </c>
      <c r="D348" s="22">
        <f>COUNTIFS(Data!$AA:$AA,D$346,Data!$H:$H,$B348)</f>
        <v>1</v>
      </c>
      <c r="E348" s="22">
        <f>COUNTIFS(Data!$AA:$AA,E$346,Data!$H:$H,$B348)</f>
        <v>0</v>
      </c>
      <c r="F348" s="22">
        <f>COUNTIFS(Data!$AA:$AA,F$346,Data!$H:$H,$B348)</f>
        <v>0</v>
      </c>
      <c r="G348" s="22">
        <f>COUNTIFS(Data!$AA:$AA,G$346,Data!$H:$H,$B348)</f>
        <v>0</v>
      </c>
      <c r="H348" s="22">
        <f>COUNTIFS(Data!$AA:$AA,H$346,Data!$H:$H,$B348)</f>
        <v>0</v>
      </c>
      <c r="I348" s="22">
        <f>COUNTIFS(Data!$AA:$AA,I$346,Data!$H:$H,$B348)</f>
        <v>0</v>
      </c>
      <c r="J348" s="73">
        <f>COUNTIFS(Data!$AA:$AA,J$346,Data!$H:$H,$B348)</f>
        <v>0</v>
      </c>
      <c r="K348" s="13">
        <f t="shared" si="16"/>
        <v>1</v>
      </c>
    </row>
    <row r="349" spans="1:11" ht="25" customHeight="1" x14ac:dyDescent="0.35">
      <c r="A349" s="16"/>
      <c r="B349" s="68" t="s">
        <v>114</v>
      </c>
      <c r="C349" s="22">
        <f>COUNTIFS(Data!$AA:$AA,C$346,Data!$H:$H,$B349)</f>
        <v>0</v>
      </c>
      <c r="D349" s="22">
        <f>COUNTIFS(Data!$AA:$AA,D$346,Data!$H:$H,$B349)</f>
        <v>0</v>
      </c>
      <c r="E349" s="22">
        <f>COUNTIFS(Data!$AA:$AA,E$346,Data!$H:$H,$B349)</f>
        <v>0</v>
      </c>
      <c r="F349" s="22">
        <f>COUNTIFS(Data!$AA:$AA,F$346,Data!$H:$H,$B349)</f>
        <v>1</v>
      </c>
      <c r="G349" s="22">
        <f>COUNTIFS(Data!$AA:$AA,G$346,Data!$H:$H,$B349)</f>
        <v>0</v>
      </c>
      <c r="H349" s="22">
        <f>COUNTIFS(Data!$AA:$AA,H$346,Data!$H:$H,$B349)</f>
        <v>5</v>
      </c>
      <c r="I349" s="22">
        <f>COUNTIFS(Data!$AA:$AA,I$346,Data!$H:$H,$B349)</f>
        <v>0</v>
      </c>
      <c r="J349" s="73">
        <f>COUNTIFS(Data!$AA:$AA,J$346,Data!$H:$H,$B349)</f>
        <v>8</v>
      </c>
      <c r="K349" s="13">
        <f t="shared" si="16"/>
        <v>14</v>
      </c>
    </row>
    <row r="350" spans="1:11" ht="25" customHeight="1" x14ac:dyDescent="0.35">
      <c r="A350" s="16"/>
      <c r="B350" s="68" t="s">
        <v>105</v>
      </c>
      <c r="C350" s="22">
        <f>COUNTIFS(Data!$AA:$AA,C$346,Data!$H:$H,$B350)</f>
        <v>0</v>
      </c>
      <c r="D350" s="22">
        <f>COUNTIFS(Data!$AA:$AA,D$346,Data!$H:$H,$B350)</f>
        <v>1</v>
      </c>
      <c r="E350" s="22">
        <f>COUNTIFS(Data!$AA:$AA,E$346,Data!$H:$H,$B350)</f>
        <v>0</v>
      </c>
      <c r="F350" s="22">
        <f>COUNTIFS(Data!$AA:$AA,F$346,Data!$H:$H,$B350)</f>
        <v>1</v>
      </c>
      <c r="G350" s="22">
        <f>COUNTIFS(Data!$AA:$AA,G$346,Data!$H:$H,$B350)</f>
        <v>0</v>
      </c>
      <c r="H350" s="22">
        <f>COUNTIFS(Data!$AA:$AA,H$346,Data!$H:$H,$B350)</f>
        <v>0</v>
      </c>
      <c r="I350" s="22">
        <f>COUNTIFS(Data!$AA:$AA,I$346,Data!$H:$H,$B350)</f>
        <v>0</v>
      </c>
      <c r="J350" s="73">
        <f>COUNTIFS(Data!$AA:$AA,J$346,Data!$H:$H,$B350)</f>
        <v>0</v>
      </c>
      <c r="K350" s="13">
        <f t="shared" si="16"/>
        <v>2</v>
      </c>
    </row>
    <row r="351" spans="1:11" ht="25" customHeight="1" x14ac:dyDescent="0.35">
      <c r="A351" s="16"/>
      <c r="B351" s="68" t="s">
        <v>382</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3">
        <f>COUNTIFS(Data!$AA:$AA,J$346,Data!$H:$H,$B351)</f>
        <v>0</v>
      </c>
      <c r="K351" s="13">
        <f t="shared" si="16"/>
        <v>0</v>
      </c>
    </row>
    <row r="352" spans="1:11" ht="25" customHeight="1" x14ac:dyDescent="0.35">
      <c r="A352" s="16"/>
      <c r="B352" s="68" t="s">
        <v>79</v>
      </c>
      <c r="C352" s="22">
        <f>COUNTIFS(Data!$AA:$AA,C$346,Data!$H:$H,$B352)</f>
        <v>0</v>
      </c>
      <c r="D352" s="22">
        <f>COUNTIFS(Data!$AA:$AA,D$346,Data!$H:$H,$B352)</f>
        <v>0</v>
      </c>
      <c r="E352" s="22">
        <f>COUNTIFS(Data!$AA:$AA,E$346,Data!$H:$H,$B352)</f>
        <v>0</v>
      </c>
      <c r="F352" s="22">
        <f>COUNTIFS(Data!$AA:$AA,F$346,Data!$H:$H,$B352)</f>
        <v>0</v>
      </c>
      <c r="G352" s="22">
        <f>COUNTIFS(Data!$AA:$AA,G$346,Data!$H:$H,$B352)</f>
        <v>1</v>
      </c>
      <c r="H352" s="22">
        <f>COUNTIFS(Data!$AA:$AA,H$346,Data!$H:$H,$B352)</f>
        <v>1</v>
      </c>
      <c r="I352" s="22">
        <f>COUNTIFS(Data!$AA:$AA,I$346,Data!$H:$H,$B352)</f>
        <v>0</v>
      </c>
      <c r="J352" s="73">
        <f>COUNTIFS(Data!$AA:$AA,J$346,Data!$H:$H,$B352)</f>
        <v>0</v>
      </c>
      <c r="K352" s="13">
        <f t="shared" si="16"/>
        <v>2</v>
      </c>
    </row>
    <row r="353" spans="1:11" ht="25" customHeight="1" x14ac:dyDescent="0.35">
      <c r="A353" s="16"/>
      <c r="B353" s="68" t="s">
        <v>383</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3">
        <f>COUNTIFS(Data!$AA:$AA,J$346,Data!$H:$H,$B353)</f>
        <v>0</v>
      </c>
      <c r="K353" s="13">
        <f t="shared" si="16"/>
        <v>0</v>
      </c>
    </row>
    <row r="354" spans="1:11" ht="25" customHeight="1" x14ac:dyDescent="0.35">
      <c r="A354" s="16"/>
      <c r="B354" s="68" t="s">
        <v>143</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0</v>
      </c>
      <c r="J354" s="73">
        <f>COUNTIFS(Data!$AA:$AA,J$346,Data!$H:$H,$B354)</f>
        <v>1</v>
      </c>
      <c r="K354" s="13">
        <f t="shared" si="16"/>
        <v>1</v>
      </c>
    </row>
    <row r="355" spans="1:11" ht="25" customHeight="1" x14ac:dyDescent="0.35">
      <c r="A355" s="16"/>
      <c r="B355" s="68" t="s">
        <v>389</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3">
        <f>COUNTIFS(Data!$AA:$AA,J$346,Data!$H:$H,$B355)</f>
        <v>0</v>
      </c>
      <c r="K355" s="13">
        <f t="shared" si="16"/>
        <v>0</v>
      </c>
    </row>
    <row r="356" spans="1:11" ht="25" customHeight="1" x14ac:dyDescent="0.35">
      <c r="A356" s="16"/>
      <c r="B356" s="68" t="s">
        <v>100</v>
      </c>
      <c r="C356" s="22">
        <f>COUNTIFS(Data!$AA:$AA,C$346,Data!$H:$H,$B356)</f>
        <v>0</v>
      </c>
      <c r="D356" s="22">
        <f>COUNTIFS(Data!$AA:$AA,D$346,Data!$H:$H,$B356)</f>
        <v>0</v>
      </c>
      <c r="E356" s="22">
        <f>COUNTIFS(Data!$AA:$AA,E$346,Data!$H:$H,$B356)</f>
        <v>0</v>
      </c>
      <c r="F356" s="22">
        <f>COUNTIFS(Data!$AA:$AA,F$346,Data!$H:$H,$B356)</f>
        <v>0</v>
      </c>
      <c r="G356" s="22">
        <f>COUNTIFS(Data!$AA:$AA,G$346,Data!$H:$H,$B356)</f>
        <v>1</v>
      </c>
      <c r="H356" s="22">
        <f>COUNTIFS(Data!$AA:$AA,H$346,Data!$H:$H,$B356)</f>
        <v>0</v>
      </c>
      <c r="I356" s="22">
        <f>COUNTIFS(Data!$AA:$AA,I$346,Data!$H:$H,$B356)</f>
        <v>0</v>
      </c>
      <c r="J356" s="73">
        <f>COUNTIFS(Data!$AA:$AA,J$346,Data!$H:$H,$B356)</f>
        <v>1</v>
      </c>
      <c r="K356" s="13">
        <f t="shared" si="16"/>
        <v>2</v>
      </c>
    </row>
    <row r="357" spans="1:11" ht="25" customHeight="1" x14ac:dyDescent="0.35">
      <c r="A357" s="16"/>
      <c r="B357" s="68" t="s">
        <v>380</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3">
        <f>COUNTIFS(Data!$AA:$AA,J$346,Data!$H:$H,$B357)</f>
        <v>0</v>
      </c>
      <c r="K357" s="13">
        <f t="shared" si="16"/>
        <v>0</v>
      </c>
    </row>
    <row r="358" spans="1:11" ht="25" customHeight="1" thickBot="1" x14ac:dyDescent="0.4">
      <c r="A358" s="16"/>
      <c r="B358" s="71" t="s">
        <v>161</v>
      </c>
      <c r="C358" s="72">
        <f>COUNTIFS(Data!$AA:$AA,C$346,Data!$H:$H,$B358)</f>
        <v>0</v>
      </c>
      <c r="D358" s="72">
        <f>COUNTIFS(Data!$AA:$AA,D$346,Data!$H:$H,$B358)</f>
        <v>0</v>
      </c>
      <c r="E358" s="72">
        <f>COUNTIFS(Data!$AA:$AA,E$346,Data!$H:$H,$B358)</f>
        <v>0</v>
      </c>
      <c r="F358" s="72">
        <f>COUNTIFS(Data!$AA:$AA,F$346,Data!$H:$H,$B358)</f>
        <v>0</v>
      </c>
      <c r="G358" s="72">
        <f>COUNTIFS(Data!$AA:$AA,G$346,Data!$H:$H,$B358)</f>
        <v>0</v>
      </c>
      <c r="H358" s="72">
        <f>COUNTIFS(Data!$AA:$AA,H$346,Data!$H:$H,$B358)</f>
        <v>0</v>
      </c>
      <c r="I358" s="72">
        <f>COUNTIFS(Data!$AA:$AA,I$346,Data!$H:$H,$B358)</f>
        <v>0</v>
      </c>
      <c r="J358" s="76">
        <f>COUNTIFS(Data!$AA:$AA,J$346,Data!$H:$H,$B358)</f>
        <v>0</v>
      </c>
      <c r="K358" s="31">
        <f t="shared" si="16"/>
        <v>0</v>
      </c>
    </row>
    <row r="359" spans="1:11" ht="25" customHeight="1" thickBot="1" x14ac:dyDescent="0.4">
      <c r="A359" s="16"/>
      <c r="B359" s="77" t="s">
        <v>390</v>
      </c>
      <c r="C359" s="63">
        <f t="shared" ref="C359:J359" si="17">SUM(C347:C358)</f>
        <v>0</v>
      </c>
      <c r="D359" s="63">
        <f t="shared" si="17"/>
        <v>3</v>
      </c>
      <c r="E359" s="63">
        <f t="shared" si="17"/>
        <v>0</v>
      </c>
      <c r="F359" s="63">
        <f t="shared" si="17"/>
        <v>2</v>
      </c>
      <c r="G359" s="63">
        <f t="shared" si="17"/>
        <v>2</v>
      </c>
      <c r="H359" s="63">
        <f t="shared" si="17"/>
        <v>6</v>
      </c>
      <c r="I359" s="63">
        <f t="shared" si="17"/>
        <v>0</v>
      </c>
      <c r="J359" s="75">
        <f t="shared" si="17"/>
        <v>11</v>
      </c>
      <c r="K359" s="78">
        <f t="shared" si="16"/>
        <v>24</v>
      </c>
    </row>
    <row r="360" spans="1:11" ht="25" customHeight="1" thickBot="1" x14ac:dyDescent="0.4">
      <c r="A360" s="16"/>
      <c r="B360" s="109" t="s">
        <v>391</v>
      </c>
      <c r="C360" s="110"/>
      <c r="D360" s="110"/>
      <c r="E360" s="110"/>
      <c r="F360" s="110"/>
      <c r="G360" s="110"/>
      <c r="H360" s="110"/>
      <c r="I360" s="110"/>
      <c r="J360" s="110"/>
      <c r="K360" s="111"/>
    </row>
    <row r="361" spans="1:11" ht="25" customHeight="1" thickBot="1" x14ac:dyDescent="0.4"/>
    <row r="362" spans="1:11" ht="25" customHeight="1" thickBot="1" x14ac:dyDescent="0.4">
      <c r="A362" s="15">
        <v>18</v>
      </c>
      <c r="B362" s="103" t="s">
        <v>421</v>
      </c>
      <c r="C362" s="104"/>
      <c r="D362" s="104"/>
      <c r="E362" s="104"/>
      <c r="F362" s="104"/>
      <c r="G362" s="112"/>
    </row>
    <row r="363" spans="1:11" ht="25" customHeight="1" thickBot="1" x14ac:dyDescent="0.4">
      <c r="A363" s="15" t="s">
        <v>18</v>
      </c>
      <c r="B363" s="113" t="s">
        <v>409</v>
      </c>
      <c r="C363" s="114"/>
      <c r="D363" s="114"/>
      <c r="E363" s="114"/>
      <c r="F363" s="114"/>
      <c r="G363" s="115"/>
    </row>
    <row r="364" spans="1:11" ht="33" customHeight="1" thickBot="1" x14ac:dyDescent="0.4">
      <c r="A364" s="16"/>
      <c r="B364" s="21"/>
      <c r="C364" s="33" t="s">
        <v>85</v>
      </c>
      <c r="D364" s="34" t="s">
        <v>109</v>
      </c>
      <c r="E364" s="34" t="s">
        <v>374</v>
      </c>
      <c r="F364" s="32" t="s">
        <v>72</v>
      </c>
      <c r="G364" s="81" t="s">
        <v>390</v>
      </c>
    </row>
    <row r="365" spans="1:11" ht="25" customHeight="1" x14ac:dyDescent="0.35">
      <c r="A365" s="16"/>
      <c r="B365" s="82" t="s">
        <v>62</v>
      </c>
      <c r="C365" s="22">
        <f>COUNTIFS(Data!$AE:$AE,C$364,Data!$H:$H,$B365)</f>
        <v>0</v>
      </c>
      <c r="D365" s="22">
        <f>COUNTIFS(Data!$AE:$AE,D$364,Data!$H:$H,$B365)</f>
        <v>0</v>
      </c>
      <c r="E365" s="22">
        <f>COUNTIFS(Data!$AE:$AE,E$364,Data!$H:$H,$B365)</f>
        <v>0</v>
      </c>
      <c r="F365" s="22">
        <f>COUNTIFS(Data!$AE:$AE,F$364,Data!$H:$H,$B365)</f>
        <v>2</v>
      </c>
      <c r="G365" s="13">
        <f t="shared" ref="G365:G377" si="18">SUM(C365:F365)</f>
        <v>2</v>
      </c>
    </row>
    <row r="366" spans="1:11" ht="25" customHeight="1" x14ac:dyDescent="0.35">
      <c r="A366" s="16"/>
      <c r="B366" s="68" t="s">
        <v>149</v>
      </c>
      <c r="C366" s="22">
        <f>COUNTIFS(Data!$AE:$AE,C$364,Data!$H:$H,$B366)</f>
        <v>0</v>
      </c>
      <c r="D366" s="22">
        <f>COUNTIFS(Data!$AE:$AE,D$364,Data!$H:$H,$B366)</f>
        <v>0</v>
      </c>
      <c r="E366" s="22">
        <f>COUNTIFS(Data!$AE:$AE,E$364,Data!$H:$H,$B366)</f>
        <v>0</v>
      </c>
      <c r="F366" s="22">
        <f>COUNTIFS(Data!$AE:$AE,F$364,Data!$H:$H,$B366)</f>
        <v>1</v>
      </c>
      <c r="G366" s="13">
        <f t="shared" si="18"/>
        <v>1</v>
      </c>
    </row>
    <row r="367" spans="1:11" ht="25" customHeight="1" x14ac:dyDescent="0.35">
      <c r="A367" s="16"/>
      <c r="B367" s="68" t="s">
        <v>114</v>
      </c>
      <c r="C367" s="22">
        <f>COUNTIFS(Data!$AE:$AE,C$364,Data!$H:$H,$B367)</f>
        <v>8</v>
      </c>
      <c r="D367" s="22">
        <f>COUNTIFS(Data!$AE:$AE,D$364,Data!$H:$H,$B367)</f>
        <v>0</v>
      </c>
      <c r="E367" s="22">
        <f>COUNTIFS(Data!$AE:$AE,E$364,Data!$H:$H,$B367)</f>
        <v>0</v>
      </c>
      <c r="F367" s="22">
        <f>COUNTIFS(Data!$AE:$AE,F$364,Data!$H:$H,$B367)</f>
        <v>6</v>
      </c>
      <c r="G367" s="13">
        <f t="shared" si="18"/>
        <v>14</v>
      </c>
    </row>
    <row r="368" spans="1:11" ht="25" customHeight="1" x14ac:dyDescent="0.35">
      <c r="A368" s="16"/>
      <c r="B368" s="68" t="s">
        <v>105</v>
      </c>
      <c r="C368" s="22">
        <f>COUNTIFS(Data!$AE:$AE,C$364,Data!$H:$H,$B368)</f>
        <v>0</v>
      </c>
      <c r="D368" s="22">
        <f>COUNTIFS(Data!$AE:$AE,D$364,Data!$H:$H,$B368)</f>
        <v>0</v>
      </c>
      <c r="E368" s="22">
        <f>COUNTIFS(Data!$AE:$AE,E$364,Data!$H:$H,$B368)</f>
        <v>0</v>
      </c>
      <c r="F368" s="22">
        <f>COUNTIFS(Data!$AE:$AE,F$364,Data!$H:$H,$B368)</f>
        <v>2</v>
      </c>
      <c r="G368" s="13">
        <f t="shared" si="18"/>
        <v>2</v>
      </c>
    </row>
    <row r="369" spans="1:7" ht="25" customHeight="1" x14ac:dyDescent="0.35">
      <c r="A369" s="16"/>
      <c r="B369" s="68" t="s">
        <v>382</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8" t="s">
        <v>79</v>
      </c>
      <c r="C370" s="22">
        <f>COUNTIFS(Data!$AE:$AE,C$364,Data!$H:$H,$B370)</f>
        <v>1</v>
      </c>
      <c r="D370" s="22">
        <f>COUNTIFS(Data!$AE:$AE,D$364,Data!$H:$H,$B370)</f>
        <v>0</v>
      </c>
      <c r="E370" s="22">
        <f>COUNTIFS(Data!$AE:$AE,E$364,Data!$H:$H,$B370)</f>
        <v>0</v>
      </c>
      <c r="F370" s="22">
        <f>COUNTIFS(Data!$AE:$AE,F$364,Data!$H:$H,$B370)</f>
        <v>1</v>
      </c>
      <c r="G370" s="13">
        <f t="shared" si="18"/>
        <v>2</v>
      </c>
    </row>
    <row r="371" spans="1:7" ht="25" customHeight="1" x14ac:dyDescent="0.35">
      <c r="A371" s="16"/>
      <c r="B371" s="68" t="s">
        <v>383</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8" t="s">
        <v>143</v>
      </c>
      <c r="C372" s="22">
        <f>COUNTIFS(Data!$AE:$AE,C$364,Data!$H:$H,$B372)</f>
        <v>1</v>
      </c>
      <c r="D372" s="22">
        <f>COUNTIFS(Data!$AE:$AE,D$364,Data!$H:$H,$B372)</f>
        <v>0</v>
      </c>
      <c r="E372" s="22">
        <f>COUNTIFS(Data!$AE:$AE,E$364,Data!$H:$H,$B372)</f>
        <v>0</v>
      </c>
      <c r="F372" s="22">
        <f>COUNTIFS(Data!$AE:$AE,F$364,Data!$H:$H,$B372)</f>
        <v>0</v>
      </c>
      <c r="G372" s="13">
        <f t="shared" si="18"/>
        <v>1</v>
      </c>
    </row>
    <row r="373" spans="1:7" ht="25" customHeight="1" x14ac:dyDescent="0.35">
      <c r="A373" s="16"/>
      <c r="B373" s="68" t="s">
        <v>389</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8" t="s">
        <v>100</v>
      </c>
      <c r="C374" s="22">
        <f>COUNTIFS(Data!$AE:$AE,C$364,Data!$H:$H,$B374)</f>
        <v>0</v>
      </c>
      <c r="D374" s="22">
        <f>COUNTIFS(Data!$AE:$AE,D$364,Data!$H:$H,$B374)</f>
        <v>1</v>
      </c>
      <c r="E374" s="22">
        <f>COUNTIFS(Data!$AE:$AE,E$364,Data!$H:$H,$B374)</f>
        <v>0</v>
      </c>
      <c r="F374" s="22">
        <f>COUNTIFS(Data!$AE:$AE,F$364,Data!$H:$H,$B374)</f>
        <v>1</v>
      </c>
      <c r="G374" s="13">
        <f t="shared" si="18"/>
        <v>2</v>
      </c>
    </row>
    <row r="375" spans="1:7" ht="25" customHeight="1" x14ac:dyDescent="0.35">
      <c r="A375" s="16"/>
      <c r="B375" s="68" t="s">
        <v>380</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9" t="s">
        <v>161</v>
      </c>
      <c r="C376" s="22">
        <f>COUNTIFS(Data!$AE:$AE,C$364,Data!$H:$H,$B376)</f>
        <v>0</v>
      </c>
      <c r="D376" s="22">
        <f>COUNTIFS(Data!$AE:$AE,D$364,Data!$H:$H,$B376)</f>
        <v>0</v>
      </c>
      <c r="E376" s="22">
        <f>COUNTIFS(Data!$AE:$AE,E$364,Data!$H:$H,$B376)</f>
        <v>0</v>
      </c>
      <c r="F376" s="22">
        <f>COUNTIFS(Data!$AE:$AE,F$364,Data!$H:$H,$B376)</f>
        <v>0</v>
      </c>
      <c r="G376" s="31">
        <f t="shared" si="18"/>
        <v>0</v>
      </c>
    </row>
    <row r="377" spans="1:7" ht="25" customHeight="1" thickBot="1" x14ac:dyDescent="0.4">
      <c r="A377" s="16"/>
      <c r="B377" s="64" t="s">
        <v>390</v>
      </c>
      <c r="C377" s="63">
        <f t="shared" ref="C377:F377" si="19">SUM(C365:C376)</f>
        <v>10</v>
      </c>
      <c r="D377" s="63">
        <f t="shared" si="19"/>
        <v>1</v>
      </c>
      <c r="E377" s="63">
        <f t="shared" si="19"/>
        <v>0</v>
      </c>
      <c r="F377" s="63">
        <f t="shared" si="19"/>
        <v>13</v>
      </c>
      <c r="G377" s="32">
        <f t="shared" si="18"/>
        <v>24</v>
      </c>
    </row>
    <row r="378" spans="1:7" ht="47.25" customHeight="1" thickBot="1" x14ac:dyDescent="0.4">
      <c r="A378" s="16"/>
      <c r="B378" s="109" t="s">
        <v>391</v>
      </c>
      <c r="C378" s="110"/>
      <c r="D378" s="110"/>
      <c r="E378" s="110"/>
      <c r="F378" s="110"/>
      <c r="G378" s="116"/>
    </row>
    <row r="379" spans="1:7" ht="25" customHeight="1" thickBot="1" x14ac:dyDescent="0.4"/>
    <row r="380" spans="1:7" ht="25" customHeight="1" thickBot="1" x14ac:dyDescent="0.4">
      <c r="A380" s="15">
        <v>19</v>
      </c>
      <c r="B380" s="117" t="s">
        <v>421</v>
      </c>
      <c r="C380" s="117"/>
      <c r="D380" s="117"/>
      <c r="E380" s="117"/>
      <c r="F380" s="117"/>
    </row>
    <row r="381" spans="1:7" ht="25" customHeight="1" thickBot="1" x14ac:dyDescent="0.4">
      <c r="A381" s="15" t="s">
        <v>24</v>
      </c>
      <c r="B381" s="97" t="s">
        <v>410</v>
      </c>
      <c r="C381" s="98"/>
      <c r="D381" s="98"/>
      <c r="E381" s="98"/>
      <c r="F381" s="99"/>
    </row>
    <row r="382" spans="1:7" ht="33.75" customHeight="1" x14ac:dyDescent="0.35">
      <c r="A382" s="16"/>
      <c r="B382" s="21"/>
      <c r="C382" s="19" t="s">
        <v>65</v>
      </c>
      <c r="D382" s="18" t="s">
        <v>81</v>
      </c>
      <c r="E382" s="40" t="s">
        <v>379</v>
      </c>
      <c r="F382" s="27" t="s">
        <v>390</v>
      </c>
    </row>
    <row r="383" spans="1:7" ht="25" customHeight="1" x14ac:dyDescent="0.35">
      <c r="A383" s="16"/>
      <c r="B383" s="12" t="s">
        <v>67</v>
      </c>
      <c r="C383" s="20">
        <f>COUNTIFS(Data!$N:$N,C$382,Data!$P:$P,$B383)</f>
        <v>2</v>
      </c>
      <c r="D383" s="8">
        <f>COUNTIFS(Data!$N:$N,D$382,Data!$P:$P,$B383)</f>
        <v>3</v>
      </c>
      <c r="E383" s="26">
        <f>COUNTIFS(Data!$N:$N,E$382,Data!$P:$P,$B383)</f>
        <v>0</v>
      </c>
      <c r="F383" s="13">
        <f t="shared" ref="F383:F388" si="20">SUM(C383:E383)</f>
        <v>5</v>
      </c>
    </row>
    <row r="384" spans="1:7" ht="25" customHeight="1" x14ac:dyDescent="0.35">
      <c r="A384" s="16"/>
      <c r="B384" s="12" t="s">
        <v>91</v>
      </c>
      <c r="C384" s="20">
        <f>COUNTIFS(Data!$N:$N,C$382,Data!$P:$P,$B384)</f>
        <v>0</v>
      </c>
      <c r="D384" s="8">
        <f>COUNTIFS(Data!$N:$N,D$382,Data!$P:$P,$B384)</f>
        <v>5</v>
      </c>
      <c r="E384" s="26">
        <f>COUNTIFS(Data!$N:$N,E$382,Data!$P:$P,$B384)</f>
        <v>0</v>
      </c>
      <c r="F384" s="13">
        <f t="shared" si="20"/>
        <v>5</v>
      </c>
    </row>
    <row r="385" spans="1:6" ht="25" customHeight="1" x14ac:dyDescent="0.35">
      <c r="A385" s="16"/>
      <c r="B385" s="12" t="s">
        <v>126</v>
      </c>
      <c r="C385" s="20">
        <f>COUNTIFS(Data!$N:$N,C$382,Data!$P:$P,$B385)</f>
        <v>0</v>
      </c>
      <c r="D385" s="8">
        <f>COUNTIFS(Data!$N:$N,D$382,Data!$P:$P,$B385)</f>
        <v>2</v>
      </c>
      <c r="E385" s="26">
        <f>COUNTIFS(Data!$N:$N,E$382,Data!$P:$P,$B385)</f>
        <v>0</v>
      </c>
      <c r="F385" s="13">
        <f t="shared" si="20"/>
        <v>2</v>
      </c>
    </row>
    <row r="386" spans="1:6" ht="25" customHeight="1" x14ac:dyDescent="0.35">
      <c r="A386" s="16"/>
      <c r="B386" s="12" t="s">
        <v>381</v>
      </c>
      <c r="C386" s="20">
        <f>COUNTIFS(Data!$N:$N,C$382,Data!$P:$P,$B386)</f>
        <v>0</v>
      </c>
      <c r="D386" s="8">
        <f>COUNTIFS(Data!$N:$N,D$382,Data!$P:$P,$B386)</f>
        <v>0</v>
      </c>
      <c r="E386" s="26">
        <f>COUNTIFS(Data!$N:$N,E$382,Data!$P:$P,$B386)</f>
        <v>0</v>
      </c>
      <c r="F386" s="13">
        <f t="shared" si="20"/>
        <v>0</v>
      </c>
    </row>
    <row r="387" spans="1:6" ht="25" customHeight="1" thickBot="1" x14ac:dyDescent="0.4">
      <c r="A387" s="16"/>
      <c r="B387" s="28" t="s">
        <v>82</v>
      </c>
      <c r="C387" s="29">
        <f>COUNTIFS(Data!$N:$N,C$382,Data!$P:$P,$B387)</f>
        <v>2</v>
      </c>
      <c r="D387" s="9">
        <f>COUNTIFS(Data!$N:$N,D$382,Data!$P:$P,$B387)</f>
        <v>10</v>
      </c>
      <c r="E387" s="30">
        <f>COUNTIFS(Data!$N:$N,E$382,Data!$P:$P,$B387)</f>
        <v>0</v>
      </c>
      <c r="F387" s="31">
        <f t="shared" si="20"/>
        <v>12</v>
      </c>
    </row>
    <row r="388" spans="1:6" ht="25" customHeight="1" thickBot="1" x14ac:dyDescent="0.4">
      <c r="A388" s="16"/>
      <c r="B388" s="64" t="s">
        <v>390</v>
      </c>
      <c r="C388" s="63">
        <f>SUM(C383:C387)</f>
        <v>4</v>
      </c>
      <c r="D388" s="63">
        <f>SUM(D383:D387)</f>
        <v>20</v>
      </c>
      <c r="E388" s="63">
        <f>SUM(E383:E387)</f>
        <v>0</v>
      </c>
      <c r="F388" s="32">
        <f t="shared" si="20"/>
        <v>24</v>
      </c>
    </row>
    <row r="389" spans="1:6" ht="38.25" customHeight="1" thickBot="1" x14ac:dyDescent="0.4">
      <c r="A389" s="16"/>
      <c r="B389" s="100" t="s">
        <v>391</v>
      </c>
      <c r="C389" s="101"/>
      <c r="D389" s="101"/>
      <c r="E389" s="101"/>
      <c r="F389" s="102"/>
    </row>
    <row r="390" spans="1:6" ht="25" customHeight="1" thickBot="1" x14ac:dyDescent="0.4"/>
    <row r="391" spans="1:6" ht="25" customHeight="1" thickBot="1" x14ac:dyDescent="0.4">
      <c r="A391" s="15">
        <v>20</v>
      </c>
      <c r="B391" s="94" t="s">
        <v>421</v>
      </c>
      <c r="C391" s="95"/>
      <c r="D391" s="95"/>
      <c r="E391" s="95"/>
      <c r="F391" s="96"/>
    </row>
    <row r="392" spans="1:6" ht="25" customHeight="1" thickBot="1" x14ac:dyDescent="0.4">
      <c r="A392" s="15" t="s">
        <v>24</v>
      </c>
      <c r="B392" s="97" t="s">
        <v>411</v>
      </c>
      <c r="C392" s="98"/>
      <c r="D392" s="98"/>
      <c r="E392" s="98"/>
      <c r="F392" s="99"/>
    </row>
    <row r="393" spans="1:6" ht="30" customHeight="1" thickBot="1" x14ac:dyDescent="0.4">
      <c r="A393" s="16"/>
      <c r="B393" s="36"/>
      <c r="C393" s="10" t="s">
        <v>65</v>
      </c>
      <c r="D393" s="11" t="s">
        <v>81</v>
      </c>
      <c r="E393" s="37" t="s">
        <v>379</v>
      </c>
      <c r="F393" s="27" t="s">
        <v>390</v>
      </c>
    </row>
    <row r="394" spans="1:6" ht="25" customHeight="1" x14ac:dyDescent="0.35">
      <c r="A394" s="16"/>
      <c r="B394" s="12" t="s">
        <v>68</v>
      </c>
      <c r="C394" s="22">
        <f>COUNTIFS(Data!$N:$N,C$393,Data!$T:$T,$B394)</f>
        <v>4</v>
      </c>
      <c r="D394" s="23">
        <f>COUNTIFS(Data!$N:$N,D$393,Data!$T:$T,$B394)</f>
        <v>13</v>
      </c>
      <c r="E394" s="25">
        <f>COUNTIFS(Data!$N:$N,E$393,Data!$T:$T,$B394)</f>
        <v>0</v>
      </c>
      <c r="F394" s="13">
        <f>SUM(C394:E394)</f>
        <v>17</v>
      </c>
    </row>
    <row r="395" spans="1:6" ht="25" customHeight="1" x14ac:dyDescent="0.35">
      <c r="A395" s="16"/>
      <c r="B395" s="12" t="s">
        <v>132</v>
      </c>
      <c r="C395" s="20">
        <f>COUNTIFS(Data!$N:$N,C$393,Data!$T:$T,$B395)</f>
        <v>0</v>
      </c>
      <c r="D395" s="8">
        <f>COUNTIFS(Data!$N:$N,D$393,Data!$T:$T,$B395)</f>
        <v>7</v>
      </c>
      <c r="E395" s="26">
        <f>COUNTIFS(Data!$N:$N,E$393,Data!$T:$T,$B395)</f>
        <v>0</v>
      </c>
      <c r="F395" s="13">
        <f>SUM(C395:E395)</f>
        <v>7</v>
      </c>
    </row>
    <row r="396" spans="1:6" ht="25" customHeight="1" x14ac:dyDescent="0.35">
      <c r="A396" s="16"/>
      <c r="B396" s="12" t="s">
        <v>146</v>
      </c>
      <c r="C396" s="20">
        <f>COUNTIFS(Data!$N:$N,C$393,Data!$T:$T,$B396)</f>
        <v>0</v>
      </c>
      <c r="D396" s="8">
        <f>COUNTIFS(Data!$N:$N,D$393,Data!$T:$T,$B396)</f>
        <v>0</v>
      </c>
      <c r="E396" s="26">
        <f>COUNTIFS(Data!$N:$N,E$393,Data!$T:$T,$B396)</f>
        <v>0</v>
      </c>
      <c r="F396" s="13">
        <f>SUM(C396:E396)</f>
        <v>0</v>
      </c>
    </row>
    <row r="397" spans="1:6" ht="25" customHeight="1" thickBot="1" x14ac:dyDescent="0.4">
      <c r="A397" s="16"/>
      <c r="B397" s="28" t="s">
        <v>388</v>
      </c>
      <c r="C397" s="29">
        <f>COUNTIFS(Data!$N:$N,C$393,Data!$T:$T,$B397)</f>
        <v>0</v>
      </c>
      <c r="D397" s="9">
        <f>COUNTIFS(Data!$N:$N,D$393,Data!$T:$T,$B397)</f>
        <v>0</v>
      </c>
      <c r="E397" s="30">
        <f>COUNTIFS(Data!$N:$N,E$393,Data!$T:$T,$B397)</f>
        <v>0</v>
      </c>
      <c r="F397" s="31">
        <f>SUM(C397:E397)</f>
        <v>0</v>
      </c>
    </row>
    <row r="398" spans="1:6" ht="25" customHeight="1" thickBot="1" x14ac:dyDescent="0.4">
      <c r="A398" s="16"/>
      <c r="B398" s="64" t="s">
        <v>390</v>
      </c>
      <c r="C398" s="63">
        <f>SUM(C394:C397)</f>
        <v>4</v>
      </c>
      <c r="D398" s="63">
        <f>SUM(D394:D397)</f>
        <v>20</v>
      </c>
      <c r="E398" s="63">
        <f>SUM(E394:E397)</f>
        <v>0</v>
      </c>
      <c r="F398" s="32">
        <f>SUM(C398:E398)</f>
        <v>24</v>
      </c>
    </row>
    <row r="399" spans="1:6" ht="36.75" customHeight="1" thickBot="1" x14ac:dyDescent="0.4">
      <c r="A399" s="16"/>
      <c r="B399" s="100" t="s">
        <v>391</v>
      </c>
      <c r="C399" s="101"/>
      <c r="D399" s="101"/>
      <c r="E399" s="101"/>
      <c r="F399" s="102"/>
    </row>
    <row r="400" spans="1:6" ht="25" customHeight="1" thickBot="1" x14ac:dyDescent="0.4"/>
    <row r="401" spans="1:6" ht="25" customHeight="1" thickBot="1" x14ac:dyDescent="0.4">
      <c r="A401" s="15">
        <v>21</v>
      </c>
      <c r="B401" s="94" t="s">
        <v>421</v>
      </c>
      <c r="C401" s="95"/>
      <c r="D401" s="95"/>
      <c r="E401" s="95"/>
      <c r="F401" s="96"/>
    </row>
    <row r="402" spans="1:6" ht="25" customHeight="1" thickBot="1" x14ac:dyDescent="0.4">
      <c r="A402" s="15" t="s">
        <v>24</v>
      </c>
      <c r="B402" s="97" t="s">
        <v>412</v>
      </c>
      <c r="C402" s="98"/>
      <c r="D402" s="98"/>
      <c r="E402" s="98"/>
      <c r="F402" s="99"/>
    </row>
    <row r="403" spans="1:6" ht="39" customHeight="1" thickBot="1" x14ac:dyDescent="0.4">
      <c r="A403" s="16"/>
      <c r="B403" s="21"/>
      <c r="C403" s="10" t="s">
        <v>65</v>
      </c>
      <c r="D403" s="11" t="s">
        <v>81</v>
      </c>
      <c r="E403" s="37" t="s">
        <v>379</v>
      </c>
      <c r="F403" s="27" t="s">
        <v>390</v>
      </c>
    </row>
    <row r="404" spans="1:6" ht="25" customHeight="1" x14ac:dyDescent="0.35">
      <c r="A404" s="16"/>
      <c r="B404" s="12" t="s">
        <v>102</v>
      </c>
      <c r="C404" s="22">
        <f>COUNTIFS(Data!$N:$N,C$403,Data!$AA:$AA,$B404)</f>
        <v>0</v>
      </c>
      <c r="D404" s="23">
        <f>COUNTIFS(Data!$N:$N,D$403,Data!$AA:$AA,$B404)</f>
        <v>0</v>
      </c>
      <c r="E404" s="25">
        <f>COUNTIFS(Data!$N:$N,E$403,Data!$AA:$AA,$B404)</f>
        <v>0</v>
      </c>
      <c r="F404" s="13">
        <f t="shared" ref="F404:F412" si="21">SUM(C404:E404)</f>
        <v>0</v>
      </c>
    </row>
    <row r="405" spans="1:6" ht="25" customHeight="1" x14ac:dyDescent="0.35">
      <c r="A405" s="16"/>
      <c r="B405" s="12" t="s">
        <v>99</v>
      </c>
      <c r="C405" s="20">
        <f>COUNTIFS(Data!$N:$N,C$403,Data!$AA:$AA,$B405)</f>
        <v>2</v>
      </c>
      <c r="D405" s="8">
        <f>COUNTIFS(Data!$N:$N,D$403,Data!$AA:$AA,$B405)</f>
        <v>1</v>
      </c>
      <c r="E405" s="26">
        <f>COUNTIFS(Data!$N:$N,E$403,Data!$AA:$AA,$B405)</f>
        <v>0</v>
      </c>
      <c r="F405" s="13">
        <f t="shared" si="21"/>
        <v>3</v>
      </c>
    </row>
    <row r="406" spans="1:6" ht="25" customHeight="1" x14ac:dyDescent="0.35">
      <c r="A406" s="16"/>
      <c r="B406" s="12" t="s">
        <v>106</v>
      </c>
      <c r="C406" s="20">
        <f>COUNTIFS(Data!$N:$N,C$403,Data!$AA:$AA,$B406)</f>
        <v>0</v>
      </c>
      <c r="D406" s="8">
        <f>COUNTIFS(Data!$N:$N,D$403,Data!$AA:$AA,$B406)</f>
        <v>0</v>
      </c>
      <c r="E406" s="26">
        <f>COUNTIFS(Data!$N:$N,E$403,Data!$AA:$AA,$B406)</f>
        <v>0</v>
      </c>
      <c r="F406" s="13">
        <f t="shared" si="21"/>
        <v>0</v>
      </c>
    </row>
    <row r="407" spans="1:6" ht="25" customHeight="1" x14ac:dyDescent="0.35">
      <c r="A407" s="16"/>
      <c r="B407" s="12" t="s">
        <v>139</v>
      </c>
      <c r="C407" s="20">
        <f>COUNTIFS(Data!$N:$N,C$403,Data!$AA:$AA,$B407)</f>
        <v>0</v>
      </c>
      <c r="D407" s="8">
        <f>COUNTIFS(Data!$N:$N,D$403,Data!$AA:$AA,$B407)</f>
        <v>2</v>
      </c>
      <c r="E407" s="26">
        <f>COUNTIFS(Data!$N:$N,E$403,Data!$AA:$AA,$B407)</f>
        <v>0</v>
      </c>
      <c r="F407" s="13">
        <f t="shared" si="21"/>
        <v>2</v>
      </c>
    </row>
    <row r="408" spans="1:6" ht="25" customHeight="1" x14ac:dyDescent="0.35">
      <c r="A408" s="16"/>
      <c r="B408" s="12" t="s">
        <v>127</v>
      </c>
      <c r="C408" s="20">
        <f>COUNTIFS(Data!$N:$N,C$403,Data!$AA:$AA,$B408)</f>
        <v>0</v>
      </c>
      <c r="D408" s="8">
        <f>COUNTIFS(Data!$N:$N,D$403,Data!$AA:$AA,$B408)</f>
        <v>2</v>
      </c>
      <c r="E408" s="26">
        <f>COUNTIFS(Data!$N:$N,E$403,Data!$AA:$AA,$B408)</f>
        <v>0</v>
      </c>
      <c r="F408" s="13">
        <f t="shared" si="21"/>
        <v>2</v>
      </c>
    </row>
    <row r="409" spans="1:6" ht="25" customHeight="1" x14ac:dyDescent="0.35">
      <c r="A409" s="16"/>
      <c r="B409" s="12" t="s">
        <v>71</v>
      </c>
      <c r="C409" s="20">
        <f>COUNTIFS(Data!$N:$N,C$403,Data!$AA:$AA,$B409)</f>
        <v>0</v>
      </c>
      <c r="D409" s="8">
        <f>COUNTIFS(Data!$N:$N,D$403,Data!$AA:$AA,$B409)</f>
        <v>6</v>
      </c>
      <c r="E409" s="26">
        <f>COUNTIFS(Data!$N:$N,E$403,Data!$AA:$AA,$B409)</f>
        <v>0</v>
      </c>
      <c r="F409" s="13">
        <f t="shared" si="21"/>
        <v>6</v>
      </c>
    </row>
    <row r="410" spans="1:6" ht="25" customHeight="1" x14ac:dyDescent="0.35">
      <c r="A410" s="16"/>
      <c r="B410" s="12" t="s">
        <v>108</v>
      </c>
      <c r="C410" s="20">
        <f>COUNTIFS(Data!$N:$N,C$403,Data!$AA:$AA,$B410)</f>
        <v>0</v>
      </c>
      <c r="D410" s="8">
        <f>COUNTIFS(Data!$N:$N,D$403,Data!$AA:$AA,$B410)</f>
        <v>0</v>
      </c>
      <c r="E410" s="26">
        <f>COUNTIFS(Data!$N:$N,E$403,Data!$AA:$AA,$B410)</f>
        <v>0</v>
      </c>
      <c r="F410" s="13">
        <f t="shared" si="21"/>
        <v>0</v>
      </c>
    </row>
    <row r="411" spans="1:6" ht="25" customHeight="1" thickBot="1" x14ac:dyDescent="0.4">
      <c r="A411" s="16"/>
      <c r="B411" s="28" t="s">
        <v>84</v>
      </c>
      <c r="C411" s="29">
        <f>COUNTIFS(Data!$N:$N,C$403,Data!$AA:$AA,$B411)</f>
        <v>2</v>
      </c>
      <c r="D411" s="9">
        <f>COUNTIFS(Data!$N:$N,D$403,Data!$AA:$AA,$B411)</f>
        <v>9</v>
      </c>
      <c r="E411" s="30">
        <f>COUNTIFS(Data!$N:$N,E$403,Data!$AA:$AA,$B411)</f>
        <v>0</v>
      </c>
      <c r="F411" s="31">
        <f t="shared" si="21"/>
        <v>11</v>
      </c>
    </row>
    <row r="412" spans="1:6" ht="25" customHeight="1" thickBot="1" x14ac:dyDescent="0.4">
      <c r="A412" s="16"/>
      <c r="B412" s="64" t="s">
        <v>390</v>
      </c>
      <c r="C412" s="63">
        <f>SUM(C404:C411)</f>
        <v>4</v>
      </c>
      <c r="D412" s="63">
        <f>SUM(D404:D411)</f>
        <v>20</v>
      </c>
      <c r="E412" s="63">
        <f>SUM(E404:E411)</f>
        <v>0</v>
      </c>
      <c r="F412" s="32">
        <f t="shared" si="21"/>
        <v>24</v>
      </c>
    </row>
    <row r="413" spans="1:6" ht="42.75" customHeight="1" thickBot="1" x14ac:dyDescent="0.4">
      <c r="A413" s="16"/>
      <c r="B413" s="100" t="s">
        <v>391</v>
      </c>
      <c r="C413" s="101"/>
      <c r="D413" s="101"/>
      <c r="E413" s="101"/>
      <c r="F413" s="102"/>
    </row>
    <row r="414" spans="1:6" ht="25" customHeight="1" thickBot="1" x14ac:dyDescent="0.4"/>
    <row r="415" spans="1:6" ht="25" customHeight="1" thickBot="1" x14ac:dyDescent="0.4">
      <c r="A415" s="15">
        <v>22</v>
      </c>
      <c r="B415" s="94" t="s">
        <v>421</v>
      </c>
      <c r="C415" s="95"/>
      <c r="D415" s="95"/>
      <c r="E415" s="95"/>
      <c r="F415" s="96"/>
    </row>
    <row r="416" spans="1:6" ht="25" customHeight="1" thickBot="1" x14ac:dyDescent="0.4">
      <c r="A416" s="15" t="s">
        <v>24</v>
      </c>
      <c r="B416" s="97" t="s">
        <v>413</v>
      </c>
      <c r="C416" s="98"/>
      <c r="D416" s="98"/>
      <c r="E416" s="98"/>
      <c r="F416" s="99"/>
    </row>
    <row r="417" spans="1:8" ht="36" customHeight="1" thickBot="1" x14ac:dyDescent="0.4">
      <c r="A417" s="16"/>
      <c r="B417" s="21"/>
      <c r="C417" s="10" t="s">
        <v>65</v>
      </c>
      <c r="D417" s="11" t="s">
        <v>81</v>
      </c>
      <c r="E417" s="37" t="s">
        <v>379</v>
      </c>
      <c r="F417" s="27" t="s">
        <v>390</v>
      </c>
    </row>
    <row r="418" spans="1:8" ht="25" customHeight="1" x14ac:dyDescent="0.35">
      <c r="A418" s="16"/>
      <c r="B418" s="12" t="s">
        <v>85</v>
      </c>
      <c r="C418" s="22">
        <f>COUNTIFS(Data!$N:$N,C$417,Data!$AE:$AE,$B418)</f>
        <v>0</v>
      </c>
      <c r="D418" s="23">
        <f>COUNTIFS(Data!$N:$N,D$417,Data!$AE:$AE,$B418)</f>
        <v>10</v>
      </c>
      <c r="E418" s="25">
        <f>COUNTIFS(Data!$N:$N,E$417,Data!$AE:$AE,$B418)</f>
        <v>0</v>
      </c>
      <c r="F418" s="13">
        <f>SUM(C418:E418)</f>
        <v>10</v>
      </c>
    </row>
    <row r="419" spans="1:8" ht="25" customHeight="1" x14ac:dyDescent="0.35">
      <c r="A419" s="16"/>
      <c r="B419" s="12" t="s">
        <v>109</v>
      </c>
      <c r="C419" s="20">
        <f>COUNTIFS(Data!$N:$N,C$417,Data!$AE:$AE,$B419)</f>
        <v>0</v>
      </c>
      <c r="D419" s="8">
        <f>COUNTIFS(Data!$N:$N,D$417,Data!$AE:$AE,$B419)</f>
        <v>1</v>
      </c>
      <c r="E419" s="26">
        <f>COUNTIFS(Data!$N:$N,E$417,Data!$AE:$AE,$B419)</f>
        <v>0</v>
      </c>
      <c r="F419" s="13">
        <f>SUM(C419:E419)</f>
        <v>1</v>
      </c>
    </row>
    <row r="420" spans="1:8" ht="25" customHeight="1" x14ac:dyDescent="0.35">
      <c r="A420" s="16"/>
      <c r="B420" s="12" t="s">
        <v>374</v>
      </c>
      <c r="C420" s="20">
        <f>COUNTIFS(Data!$N:$N,C$417,Data!$AE:$AE,$B420)</f>
        <v>0</v>
      </c>
      <c r="D420" s="8">
        <f>COUNTIFS(Data!$N:$N,D$417,Data!$AE:$AE,$B420)</f>
        <v>0</v>
      </c>
      <c r="E420" s="26">
        <f>COUNTIFS(Data!$N:$N,E$417,Data!$AE:$AE,$B420)</f>
        <v>0</v>
      </c>
      <c r="F420" s="13">
        <f>SUM(C420:E420)</f>
        <v>0</v>
      </c>
    </row>
    <row r="421" spans="1:8" ht="25" customHeight="1" thickBot="1" x14ac:dyDescent="0.4">
      <c r="A421" s="16"/>
      <c r="B421" s="28" t="s">
        <v>72</v>
      </c>
      <c r="C421" s="29">
        <f>COUNTIFS(Data!$N:$N,C$417,Data!$AE:$AE,$B421)</f>
        <v>4</v>
      </c>
      <c r="D421" s="9">
        <f>COUNTIFS(Data!$N:$N,D$417,Data!$AE:$AE,$B421)</f>
        <v>9</v>
      </c>
      <c r="E421" s="30">
        <f>COUNTIFS(Data!$N:$N,E$417,Data!$AE:$AE,$B421)</f>
        <v>0</v>
      </c>
      <c r="F421" s="31">
        <f>SUM(C421:E421)</f>
        <v>13</v>
      </c>
    </row>
    <row r="422" spans="1:8" ht="25" customHeight="1" thickBot="1" x14ac:dyDescent="0.4">
      <c r="A422" s="16"/>
      <c r="B422" s="64" t="s">
        <v>390</v>
      </c>
      <c r="C422" s="63">
        <f>SUM(C418:C421)</f>
        <v>4</v>
      </c>
      <c r="D422" s="63">
        <f>SUM(D418:D421)</f>
        <v>20</v>
      </c>
      <c r="E422" s="63">
        <f>SUM(E418:E421)</f>
        <v>0</v>
      </c>
      <c r="F422" s="32">
        <f>SUM(C422:E422)</f>
        <v>24</v>
      </c>
    </row>
    <row r="423" spans="1:8" ht="40.5" customHeight="1" thickBot="1" x14ac:dyDescent="0.4">
      <c r="A423" s="16"/>
      <c r="B423" s="100" t="s">
        <v>391</v>
      </c>
      <c r="C423" s="101"/>
      <c r="D423" s="101"/>
      <c r="E423" s="101"/>
      <c r="F423" s="102"/>
    </row>
    <row r="424" spans="1:8" ht="25" customHeight="1" thickBot="1" x14ac:dyDescent="0.4"/>
    <row r="425" spans="1:8" ht="25" customHeight="1" thickBot="1" x14ac:dyDescent="0.4">
      <c r="A425" s="15">
        <v>23</v>
      </c>
      <c r="B425" s="94" t="s">
        <v>421</v>
      </c>
      <c r="C425" s="95"/>
      <c r="D425" s="95"/>
      <c r="E425" s="95"/>
      <c r="F425" s="95"/>
      <c r="G425" s="95"/>
      <c r="H425" s="96"/>
    </row>
    <row r="426" spans="1:8" ht="25" customHeight="1" thickBot="1" x14ac:dyDescent="0.4">
      <c r="A426" s="15" t="s">
        <v>26</v>
      </c>
      <c r="B426" s="97" t="s">
        <v>414</v>
      </c>
      <c r="C426" s="98"/>
      <c r="D426" s="98"/>
      <c r="E426" s="98"/>
      <c r="F426" s="98"/>
      <c r="G426" s="98"/>
      <c r="H426" s="99"/>
    </row>
    <row r="427" spans="1:8" ht="40.5" customHeight="1" thickBot="1" x14ac:dyDescent="0.4">
      <c r="A427" s="16"/>
      <c r="B427" s="21"/>
      <c r="C427" s="10" t="s">
        <v>67</v>
      </c>
      <c r="D427" s="11" t="s">
        <v>91</v>
      </c>
      <c r="E427" s="11" t="s">
        <v>126</v>
      </c>
      <c r="F427" s="11" t="s">
        <v>381</v>
      </c>
      <c r="G427" s="37" t="s">
        <v>82</v>
      </c>
      <c r="H427" s="27" t="s">
        <v>390</v>
      </c>
    </row>
    <row r="428" spans="1:8" ht="25" customHeight="1" x14ac:dyDescent="0.35">
      <c r="A428" s="16"/>
      <c r="B428" s="12" t="s">
        <v>68</v>
      </c>
      <c r="C428" s="22">
        <f>COUNTIFS(Data!$P:$P,C$427,Data!$T:$T,$B428)</f>
        <v>4</v>
      </c>
      <c r="D428" s="23">
        <f>COUNTIFS(Data!$P:$P,D$427,Data!$T:$T,$B428)</f>
        <v>3</v>
      </c>
      <c r="E428" s="23">
        <f>COUNTIFS(Data!$P:$P,E$427,Data!$T:$T,$B428)</f>
        <v>2</v>
      </c>
      <c r="F428" s="23">
        <f>COUNTIFS(Data!$P:$P,F$427,Data!$T:$T,$B428)</f>
        <v>0</v>
      </c>
      <c r="G428" s="25">
        <f>COUNTIFS(Data!$P:$P,G$427,Data!$T:$T,$B428)</f>
        <v>8</v>
      </c>
      <c r="H428" s="13">
        <f>SUM(C428:G428)</f>
        <v>17</v>
      </c>
    </row>
    <row r="429" spans="1:8" ht="25" customHeight="1" x14ac:dyDescent="0.35">
      <c r="A429" s="16"/>
      <c r="B429" s="12" t="s">
        <v>132</v>
      </c>
      <c r="C429" s="20">
        <f>COUNTIFS(Data!$P:$P,C$427,Data!$T:$T,$B429)</f>
        <v>1</v>
      </c>
      <c r="D429" s="8">
        <f>COUNTIFS(Data!$P:$P,D$427,Data!$T:$T,$B429)</f>
        <v>2</v>
      </c>
      <c r="E429" s="8">
        <f>COUNTIFS(Data!$P:$P,E$427,Data!$T:$T,$B429)</f>
        <v>0</v>
      </c>
      <c r="F429" s="8">
        <f>COUNTIFS(Data!$P:$P,F$427,Data!$T:$T,$B429)</f>
        <v>0</v>
      </c>
      <c r="G429" s="26">
        <f>COUNTIFS(Data!$P:$P,G$427,Data!$T:$T,$B429)</f>
        <v>4</v>
      </c>
      <c r="H429" s="13">
        <f>SUM(C429:G429)</f>
        <v>7</v>
      </c>
    </row>
    <row r="430" spans="1:8" ht="25" customHeight="1" x14ac:dyDescent="0.35">
      <c r="A430" s="16"/>
      <c r="B430" s="12" t="s">
        <v>146</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388</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4" t="s">
        <v>390</v>
      </c>
      <c r="C432" s="63">
        <f>SUM(C428:C431)</f>
        <v>5</v>
      </c>
      <c r="D432" s="63">
        <f>SUM(D428:D431)</f>
        <v>5</v>
      </c>
      <c r="E432" s="63">
        <f>SUM(E428:E431)</f>
        <v>2</v>
      </c>
      <c r="F432" s="63">
        <f>SUM(F428:F431)</f>
        <v>0</v>
      </c>
      <c r="G432" s="63">
        <f>SUM(G428:G431)</f>
        <v>12</v>
      </c>
      <c r="H432" s="32">
        <f>SUM(C432:G432)</f>
        <v>24</v>
      </c>
    </row>
    <row r="433" spans="1:8" ht="57" customHeight="1" thickBot="1" x14ac:dyDescent="0.4">
      <c r="A433" s="16"/>
      <c r="B433" s="100" t="s">
        <v>391</v>
      </c>
      <c r="C433" s="101"/>
      <c r="D433" s="101"/>
      <c r="E433" s="101"/>
      <c r="F433" s="101"/>
      <c r="G433" s="101"/>
      <c r="H433" s="102"/>
    </row>
    <row r="434" spans="1:8" ht="25" customHeight="1" thickBot="1" x14ac:dyDescent="0.4"/>
    <row r="435" spans="1:8" ht="25" customHeight="1" thickBot="1" x14ac:dyDescent="0.4">
      <c r="A435" s="15">
        <v>24</v>
      </c>
      <c r="B435" s="94" t="s">
        <v>421</v>
      </c>
      <c r="C435" s="95"/>
      <c r="D435" s="95"/>
      <c r="E435" s="95"/>
      <c r="F435" s="95"/>
      <c r="G435" s="95"/>
      <c r="H435" s="96"/>
    </row>
    <row r="436" spans="1:8" ht="25" customHeight="1" thickBot="1" x14ac:dyDescent="0.4">
      <c r="A436" s="15" t="s">
        <v>26</v>
      </c>
      <c r="B436" s="97" t="s">
        <v>415</v>
      </c>
      <c r="C436" s="98"/>
      <c r="D436" s="98"/>
      <c r="E436" s="98"/>
      <c r="F436" s="98"/>
      <c r="G436" s="98"/>
      <c r="H436" s="99"/>
    </row>
    <row r="437" spans="1:8" ht="36.75" customHeight="1" thickBot="1" x14ac:dyDescent="0.4">
      <c r="A437" s="16"/>
      <c r="B437" s="21"/>
      <c r="C437" s="10" t="s">
        <v>67</v>
      </c>
      <c r="D437" s="11" t="s">
        <v>91</v>
      </c>
      <c r="E437" s="11" t="s">
        <v>126</v>
      </c>
      <c r="F437" s="11" t="s">
        <v>381</v>
      </c>
      <c r="G437" s="37" t="s">
        <v>82</v>
      </c>
      <c r="H437" s="27" t="s">
        <v>390</v>
      </c>
    </row>
    <row r="438" spans="1:8" ht="25" customHeight="1" x14ac:dyDescent="0.35">
      <c r="A438" s="16"/>
      <c r="B438" s="12" t="s">
        <v>102</v>
      </c>
      <c r="C438" s="22">
        <f>COUNTIFS(Data!$P:$P,C$437,Data!$AA:$AA,$B438)</f>
        <v>0</v>
      </c>
      <c r="D438" s="23">
        <f>COUNTIFS(Data!$P:$P,D$437,Data!$AA:$AA,$B438)</f>
        <v>0</v>
      </c>
      <c r="E438" s="23">
        <f>COUNTIFS(Data!$P:$P,E$437,Data!$AA:$AA,$B438)</f>
        <v>0</v>
      </c>
      <c r="F438" s="23">
        <f>COUNTIFS(Data!$P:$P,F$437,Data!$AA:$AA,$B438)</f>
        <v>0</v>
      </c>
      <c r="G438" s="25">
        <f>COUNTIFS(Data!$P:$P,G$437,Data!$AA:$AA,$B438)</f>
        <v>0</v>
      </c>
      <c r="H438" s="13">
        <f t="shared" ref="H438:H446" si="22">SUM(C438:G438)</f>
        <v>0</v>
      </c>
    </row>
    <row r="439" spans="1:8" ht="25" customHeight="1" x14ac:dyDescent="0.35">
      <c r="A439" s="16"/>
      <c r="B439" s="12" t="s">
        <v>99</v>
      </c>
      <c r="C439" s="20">
        <f>COUNTIFS(Data!$P:$P,C$437,Data!$AA:$AA,$B439)</f>
        <v>2</v>
      </c>
      <c r="D439" s="8">
        <f>COUNTIFS(Data!$P:$P,D$437,Data!$AA:$AA,$B439)</f>
        <v>0</v>
      </c>
      <c r="E439" s="8">
        <f>COUNTIFS(Data!$P:$P,E$437,Data!$AA:$AA,$B439)</f>
        <v>0</v>
      </c>
      <c r="F439" s="8">
        <f>COUNTIFS(Data!$P:$P,F$437,Data!$AA:$AA,$B439)</f>
        <v>0</v>
      </c>
      <c r="G439" s="26">
        <f>COUNTIFS(Data!$P:$P,G$437,Data!$AA:$AA,$B439)</f>
        <v>1</v>
      </c>
      <c r="H439" s="13">
        <f t="shared" si="22"/>
        <v>3</v>
      </c>
    </row>
    <row r="440" spans="1:8" ht="25" customHeight="1" x14ac:dyDescent="0.35">
      <c r="A440" s="16"/>
      <c r="B440" s="12" t="s">
        <v>106</v>
      </c>
      <c r="C440" s="20">
        <f>COUNTIFS(Data!$P:$P,C$437,Data!$AA:$AA,$B440)</f>
        <v>0</v>
      </c>
      <c r="D440" s="8">
        <f>COUNTIFS(Data!$P:$P,D$437,Data!$AA:$AA,$B440)</f>
        <v>0</v>
      </c>
      <c r="E440" s="8">
        <f>COUNTIFS(Data!$P:$P,E$437,Data!$AA:$AA,$B440)</f>
        <v>0</v>
      </c>
      <c r="F440" s="8">
        <f>COUNTIFS(Data!$P:$P,F$437,Data!$AA:$AA,$B440)</f>
        <v>0</v>
      </c>
      <c r="G440" s="26">
        <f>COUNTIFS(Data!$P:$P,G$437,Data!$AA:$AA,$B440)</f>
        <v>0</v>
      </c>
      <c r="H440" s="13">
        <f t="shared" si="22"/>
        <v>0</v>
      </c>
    </row>
    <row r="441" spans="1:8" ht="25" customHeight="1" x14ac:dyDescent="0.35">
      <c r="A441" s="16"/>
      <c r="B441" s="12" t="s">
        <v>139</v>
      </c>
      <c r="C441" s="20">
        <f>COUNTIFS(Data!$P:$P,C$437,Data!$AA:$AA,$B441)</f>
        <v>1</v>
      </c>
      <c r="D441" s="8">
        <f>COUNTIFS(Data!$P:$P,D$437,Data!$AA:$AA,$B441)</f>
        <v>0</v>
      </c>
      <c r="E441" s="8">
        <f>COUNTIFS(Data!$P:$P,E$437,Data!$AA:$AA,$B441)</f>
        <v>0</v>
      </c>
      <c r="F441" s="8">
        <f>COUNTIFS(Data!$P:$P,F$437,Data!$AA:$AA,$B441)</f>
        <v>0</v>
      </c>
      <c r="G441" s="26">
        <f>COUNTIFS(Data!$P:$P,G$437,Data!$AA:$AA,$B441)</f>
        <v>1</v>
      </c>
      <c r="H441" s="13">
        <f t="shared" si="22"/>
        <v>2</v>
      </c>
    </row>
    <row r="442" spans="1:8" ht="25" customHeight="1" x14ac:dyDescent="0.35">
      <c r="A442" s="16"/>
      <c r="B442" s="12" t="s">
        <v>127</v>
      </c>
      <c r="C442" s="20">
        <f>COUNTIFS(Data!$P:$P,C$437,Data!$AA:$AA,$B442)</f>
        <v>1</v>
      </c>
      <c r="D442" s="8">
        <f>COUNTIFS(Data!$P:$P,D$437,Data!$AA:$AA,$B442)</f>
        <v>0</v>
      </c>
      <c r="E442" s="8">
        <f>COUNTIFS(Data!$P:$P,E$437,Data!$AA:$AA,$B442)</f>
        <v>1</v>
      </c>
      <c r="F442" s="8">
        <f>COUNTIFS(Data!$P:$P,F$437,Data!$AA:$AA,$B442)</f>
        <v>0</v>
      </c>
      <c r="G442" s="26">
        <f>COUNTIFS(Data!$P:$P,G$437,Data!$AA:$AA,$B442)</f>
        <v>0</v>
      </c>
      <c r="H442" s="13">
        <f t="shared" si="22"/>
        <v>2</v>
      </c>
    </row>
    <row r="443" spans="1:8" ht="25" customHeight="1" x14ac:dyDescent="0.35">
      <c r="A443" s="16"/>
      <c r="B443" s="12" t="s">
        <v>71</v>
      </c>
      <c r="C443" s="20">
        <f>COUNTIFS(Data!$P:$P,C$437,Data!$AA:$AA,$B443)</f>
        <v>1</v>
      </c>
      <c r="D443" s="8">
        <f>COUNTIFS(Data!$P:$P,D$437,Data!$AA:$AA,$B443)</f>
        <v>3</v>
      </c>
      <c r="E443" s="8">
        <f>COUNTIFS(Data!$P:$P,E$437,Data!$AA:$AA,$B443)</f>
        <v>0</v>
      </c>
      <c r="F443" s="8">
        <f>COUNTIFS(Data!$P:$P,F$437,Data!$AA:$AA,$B443)</f>
        <v>0</v>
      </c>
      <c r="G443" s="26">
        <f>COUNTIFS(Data!$P:$P,G$437,Data!$AA:$AA,$B443)</f>
        <v>2</v>
      </c>
      <c r="H443" s="13">
        <f t="shared" si="22"/>
        <v>6</v>
      </c>
    </row>
    <row r="444" spans="1:8" ht="25" customHeight="1" x14ac:dyDescent="0.35">
      <c r="A444" s="16"/>
      <c r="B444" s="12" t="s">
        <v>108</v>
      </c>
      <c r="C444" s="20">
        <f>COUNTIFS(Data!$P:$P,C$437,Data!$AA:$AA,$B444)</f>
        <v>0</v>
      </c>
      <c r="D444" s="8">
        <f>COUNTIFS(Data!$P:$P,D$437,Data!$AA:$AA,$B444)</f>
        <v>0</v>
      </c>
      <c r="E444" s="8">
        <f>COUNTIFS(Data!$P:$P,E$437,Data!$AA:$AA,$B444)</f>
        <v>0</v>
      </c>
      <c r="F444" s="8">
        <f>COUNTIFS(Data!$P:$P,F$437,Data!$AA:$AA,$B444)</f>
        <v>0</v>
      </c>
      <c r="G444" s="26">
        <f>COUNTIFS(Data!$P:$P,G$437,Data!$AA:$AA,$B444)</f>
        <v>0</v>
      </c>
      <c r="H444" s="13">
        <f t="shared" si="22"/>
        <v>0</v>
      </c>
    </row>
    <row r="445" spans="1:8" ht="25" customHeight="1" thickBot="1" x14ac:dyDescent="0.4">
      <c r="A445" s="16"/>
      <c r="B445" s="28" t="s">
        <v>84</v>
      </c>
      <c r="C445" s="29">
        <f>COUNTIFS(Data!$P:$P,C$437,Data!$AA:$AA,$B445)</f>
        <v>0</v>
      </c>
      <c r="D445" s="9">
        <f>COUNTIFS(Data!$P:$P,D$437,Data!$AA:$AA,$B445)</f>
        <v>2</v>
      </c>
      <c r="E445" s="9">
        <f>COUNTIFS(Data!$P:$P,E$437,Data!$AA:$AA,$B445)</f>
        <v>1</v>
      </c>
      <c r="F445" s="9">
        <f>COUNTIFS(Data!$P:$P,F$437,Data!$AA:$AA,$B445)</f>
        <v>0</v>
      </c>
      <c r="G445" s="30">
        <f>COUNTIFS(Data!$P:$P,G$437,Data!$AA:$AA,$B445)</f>
        <v>8</v>
      </c>
      <c r="H445" s="31">
        <f t="shared" si="22"/>
        <v>11</v>
      </c>
    </row>
    <row r="446" spans="1:8" ht="25" customHeight="1" thickBot="1" x14ac:dyDescent="0.4">
      <c r="A446" s="16"/>
      <c r="B446" s="64" t="s">
        <v>390</v>
      </c>
      <c r="C446" s="63">
        <f>SUM(C438:C445)</f>
        <v>5</v>
      </c>
      <c r="D446" s="63">
        <f>SUM(D438:D445)</f>
        <v>5</v>
      </c>
      <c r="E446" s="63">
        <f>SUM(E438:E445)</f>
        <v>2</v>
      </c>
      <c r="F446" s="63">
        <f>SUM(F438:F445)</f>
        <v>0</v>
      </c>
      <c r="G446" s="63">
        <f>SUM(G438:G445)</f>
        <v>12</v>
      </c>
      <c r="H446" s="32">
        <f t="shared" si="22"/>
        <v>24</v>
      </c>
    </row>
    <row r="447" spans="1:8" ht="48" customHeight="1" thickBot="1" x14ac:dyDescent="0.4">
      <c r="A447" s="16"/>
      <c r="B447" s="100" t="s">
        <v>391</v>
      </c>
      <c r="C447" s="101"/>
      <c r="D447" s="101"/>
      <c r="E447" s="101"/>
      <c r="F447" s="101"/>
      <c r="G447" s="101"/>
      <c r="H447" s="102"/>
    </row>
    <row r="448" spans="1:8" ht="25" customHeight="1" thickBot="1" x14ac:dyDescent="0.4"/>
    <row r="449" spans="1:8" ht="25" customHeight="1" thickBot="1" x14ac:dyDescent="0.4">
      <c r="A449" s="15">
        <v>25</v>
      </c>
      <c r="B449" s="94" t="s">
        <v>421</v>
      </c>
      <c r="C449" s="95"/>
      <c r="D449" s="95"/>
      <c r="E449" s="95"/>
      <c r="F449" s="95"/>
      <c r="G449" s="95"/>
      <c r="H449" s="96"/>
    </row>
    <row r="450" spans="1:8" ht="25" customHeight="1" thickBot="1" x14ac:dyDescent="0.4">
      <c r="A450" s="15" t="s">
        <v>26</v>
      </c>
      <c r="B450" s="97" t="s">
        <v>416</v>
      </c>
      <c r="C450" s="98"/>
      <c r="D450" s="98"/>
      <c r="E450" s="98"/>
      <c r="F450" s="98"/>
      <c r="G450" s="98"/>
      <c r="H450" s="99"/>
    </row>
    <row r="451" spans="1:8" ht="30" customHeight="1" thickBot="1" x14ac:dyDescent="0.4">
      <c r="A451" s="16"/>
      <c r="B451" s="21"/>
      <c r="C451" s="10" t="s">
        <v>67</v>
      </c>
      <c r="D451" s="11" t="s">
        <v>91</v>
      </c>
      <c r="E451" s="11" t="s">
        <v>126</v>
      </c>
      <c r="F451" s="11" t="s">
        <v>381</v>
      </c>
      <c r="G451" s="37" t="s">
        <v>82</v>
      </c>
      <c r="H451" s="27" t="s">
        <v>390</v>
      </c>
    </row>
    <row r="452" spans="1:8" ht="26.25" customHeight="1" x14ac:dyDescent="0.35">
      <c r="A452" s="16"/>
      <c r="B452" s="12" t="s">
        <v>85</v>
      </c>
      <c r="C452" s="22">
        <f>COUNTIFS(Data!$P:$P,C$451,Data!$AE:$AE,$B452)</f>
        <v>1</v>
      </c>
      <c r="D452" s="23">
        <f>COUNTIFS(Data!$P:$P,D$451,Data!$AE:$AE,$B452)</f>
        <v>4</v>
      </c>
      <c r="E452" s="23">
        <f>COUNTIFS(Data!$P:$P,E$451,Data!$AE:$AE,$B452)</f>
        <v>0</v>
      </c>
      <c r="F452" s="23">
        <f>COUNTIFS(Data!$P:$P,F$451,Data!$AE:$AE,$B452)</f>
        <v>0</v>
      </c>
      <c r="G452" s="25">
        <f>COUNTIFS(Data!$P:$P,G$451,Data!$AE:$AE,$B452)</f>
        <v>5</v>
      </c>
      <c r="H452" s="13">
        <f>SUM(C452:G452)</f>
        <v>10</v>
      </c>
    </row>
    <row r="453" spans="1:8" ht="26.25" customHeight="1" x14ac:dyDescent="0.35">
      <c r="A453" s="16"/>
      <c r="B453" s="12" t="s">
        <v>109</v>
      </c>
      <c r="C453" s="20">
        <f>COUNTIFS(Data!$P:$P,C$451,Data!$AE:$AE,$B453)</f>
        <v>0</v>
      </c>
      <c r="D453" s="8">
        <f>COUNTIFS(Data!$P:$P,D$451,Data!$AE:$AE,$B453)</f>
        <v>0</v>
      </c>
      <c r="E453" s="8">
        <f>COUNTIFS(Data!$P:$P,E$451,Data!$AE:$AE,$B453)</f>
        <v>1</v>
      </c>
      <c r="F453" s="8">
        <f>COUNTIFS(Data!$P:$P,F$451,Data!$AE:$AE,$B453)</f>
        <v>0</v>
      </c>
      <c r="G453" s="26">
        <f>COUNTIFS(Data!$P:$P,G$451,Data!$AE:$AE,$B453)</f>
        <v>0</v>
      </c>
      <c r="H453" s="13">
        <f>SUM(C453:G453)</f>
        <v>1</v>
      </c>
    </row>
    <row r="454" spans="1:8" ht="26.25" customHeight="1" x14ac:dyDescent="0.35">
      <c r="A454" s="16"/>
      <c r="B454" s="12" t="s">
        <v>374</v>
      </c>
      <c r="C454" s="20">
        <f>COUNTIFS(Data!$P:$P,C$451,Data!$AE:$AE,$B454)</f>
        <v>0</v>
      </c>
      <c r="D454" s="8">
        <f>COUNTIFS(Data!$P:$P,D$451,Data!$AE:$AE,$B454)</f>
        <v>0</v>
      </c>
      <c r="E454" s="8">
        <f>COUNTIFS(Data!$P:$P,E$451,Data!$AE:$AE,$B454)</f>
        <v>0</v>
      </c>
      <c r="F454" s="8">
        <f>COUNTIFS(Data!$P:$P,F$451,Data!$AE:$AE,$B454)</f>
        <v>0</v>
      </c>
      <c r="G454" s="26">
        <f>COUNTIFS(Data!$P:$P,G$451,Data!$AE:$AE,$B454)</f>
        <v>0</v>
      </c>
      <c r="H454" s="13">
        <f>SUM(C454:G454)</f>
        <v>0</v>
      </c>
    </row>
    <row r="455" spans="1:8" ht="26.25" customHeight="1" thickBot="1" x14ac:dyDescent="0.4">
      <c r="A455" s="16"/>
      <c r="B455" s="28" t="s">
        <v>72</v>
      </c>
      <c r="C455" s="29">
        <f>COUNTIFS(Data!$P:$P,C$451,Data!$AE:$AE,$B455)</f>
        <v>4</v>
      </c>
      <c r="D455" s="9">
        <f>COUNTIFS(Data!$P:$P,D$451,Data!$AE:$AE,$B455)</f>
        <v>1</v>
      </c>
      <c r="E455" s="9">
        <f>COUNTIFS(Data!$P:$P,E$451,Data!$AE:$AE,$B455)</f>
        <v>1</v>
      </c>
      <c r="F455" s="9">
        <f>COUNTIFS(Data!$P:$P,F$451,Data!$AE:$AE,$B455)</f>
        <v>0</v>
      </c>
      <c r="G455" s="30">
        <f>COUNTIFS(Data!$P:$P,G$451,Data!$AE:$AE,$B455)</f>
        <v>7</v>
      </c>
      <c r="H455" s="31">
        <f>SUM(C455:G455)</f>
        <v>13</v>
      </c>
    </row>
    <row r="456" spans="1:8" ht="26.25" customHeight="1" thickBot="1" x14ac:dyDescent="0.4">
      <c r="A456" s="16"/>
      <c r="B456" s="64" t="s">
        <v>390</v>
      </c>
      <c r="C456" s="63">
        <f>SUM(C452:C455)</f>
        <v>5</v>
      </c>
      <c r="D456" s="63">
        <f>SUM(D452:D455)</f>
        <v>5</v>
      </c>
      <c r="E456" s="63">
        <f>SUM(E452:E455)</f>
        <v>2</v>
      </c>
      <c r="F456" s="63">
        <f>SUM(F452:F455)</f>
        <v>0</v>
      </c>
      <c r="G456" s="63">
        <f>SUM(G452:G455)</f>
        <v>12</v>
      </c>
      <c r="H456" s="32">
        <f>SUM(C456:G456)</f>
        <v>24</v>
      </c>
    </row>
    <row r="457" spans="1:8" ht="46.5" customHeight="1" thickBot="1" x14ac:dyDescent="0.4">
      <c r="A457" s="16"/>
      <c r="B457" s="100" t="s">
        <v>391</v>
      </c>
      <c r="C457" s="101"/>
      <c r="D457" s="101"/>
      <c r="E457" s="101"/>
      <c r="F457" s="101"/>
      <c r="G457" s="101"/>
      <c r="H457" s="102"/>
    </row>
    <row r="458" spans="1:8" ht="25" customHeight="1" thickBot="1" x14ac:dyDescent="0.4"/>
    <row r="459" spans="1:8" ht="25" customHeight="1" thickBot="1" x14ac:dyDescent="0.4">
      <c r="A459" s="15">
        <v>26</v>
      </c>
      <c r="B459" s="94" t="s">
        <v>421</v>
      </c>
      <c r="C459" s="95"/>
      <c r="D459" s="95"/>
      <c r="E459" s="95"/>
      <c r="F459" s="95"/>
      <c r="G459" s="96"/>
    </row>
    <row r="460" spans="1:8" ht="25" customHeight="1" thickBot="1" x14ac:dyDescent="0.4">
      <c r="A460" s="15" t="s">
        <v>29</v>
      </c>
      <c r="B460" s="97" t="s">
        <v>417</v>
      </c>
      <c r="C460" s="98"/>
      <c r="D460" s="98"/>
      <c r="E460" s="98"/>
      <c r="F460" s="98"/>
      <c r="G460" s="99"/>
    </row>
    <row r="461" spans="1:8" ht="25" customHeight="1" thickBot="1" x14ac:dyDescent="0.4">
      <c r="A461" s="16"/>
      <c r="B461" s="21"/>
      <c r="C461" s="33" t="s">
        <v>68</v>
      </c>
      <c r="D461" s="34" t="s">
        <v>132</v>
      </c>
      <c r="E461" s="34" t="s">
        <v>146</v>
      </c>
      <c r="F461" s="35" t="s">
        <v>388</v>
      </c>
      <c r="G461" s="27" t="s">
        <v>390</v>
      </c>
    </row>
    <row r="462" spans="1:8" ht="25" customHeight="1" x14ac:dyDescent="0.35">
      <c r="A462" s="16"/>
      <c r="B462" s="12" t="s">
        <v>102</v>
      </c>
      <c r="C462" s="22">
        <f>COUNTIFS(Data!$T:$T,C$461,Data!$AA:$AA,$B462)</f>
        <v>0</v>
      </c>
      <c r="D462" s="23">
        <f>COUNTIFS(Data!$T:$T,D$461,Data!$AA:$AA,$B462)</f>
        <v>0</v>
      </c>
      <c r="E462" s="23">
        <f>COUNTIFS(Data!$T:$T,E$461,Data!$AA:$AA,$B462)</f>
        <v>0</v>
      </c>
      <c r="F462" s="25">
        <f>COUNTIFS(Data!$T:$T,F$461,Data!$AA:$AA,$B462)</f>
        <v>0</v>
      </c>
      <c r="G462" s="13">
        <f t="shared" ref="G462:G470" si="23">SUM(C462:F462)</f>
        <v>0</v>
      </c>
    </row>
    <row r="463" spans="1:8" ht="25" customHeight="1" x14ac:dyDescent="0.35">
      <c r="A463" s="16"/>
      <c r="B463" s="12" t="s">
        <v>99</v>
      </c>
      <c r="C463" s="20">
        <f>COUNTIFS(Data!$T:$T,C$461,Data!$AA:$AA,$B463)</f>
        <v>3</v>
      </c>
      <c r="D463" s="8">
        <f>COUNTIFS(Data!$T:$T,D$461,Data!$AA:$AA,$B463)</f>
        <v>0</v>
      </c>
      <c r="E463" s="8">
        <f>COUNTIFS(Data!$T:$T,E$461,Data!$AA:$AA,$B463)</f>
        <v>0</v>
      </c>
      <c r="F463" s="26">
        <f>COUNTIFS(Data!$T:$T,F$461,Data!$AA:$AA,$B463)</f>
        <v>0</v>
      </c>
      <c r="G463" s="13">
        <f t="shared" si="23"/>
        <v>3</v>
      </c>
    </row>
    <row r="464" spans="1:8" ht="25" customHeight="1" x14ac:dyDescent="0.35">
      <c r="A464" s="16"/>
      <c r="B464" s="12" t="s">
        <v>106</v>
      </c>
      <c r="C464" s="20">
        <f>COUNTIFS(Data!$T:$T,C$461,Data!$AA:$AA,$B464)</f>
        <v>0</v>
      </c>
      <c r="D464" s="8">
        <f>COUNTIFS(Data!$T:$T,D$461,Data!$AA:$AA,$B464)</f>
        <v>0</v>
      </c>
      <c r="E464" s="8">
        <f>COUNTIFS(Data!$T:$T,E$461,Data!$AA:$AA,$B464)</f>
        <v>0</v>
      </c>
      <c r="F464" s="26">
        <f>COUNTIFS(Data!$T:$T,F$461,Data!$AA:$AA,$B464)</f>
        <v>0</v>
      </c>
      <c r="G464" s="13">
        <f t="shared" si="23"/>
        <v>0</v>
      </c>
    </row>
    <row r="465" spans="1:7" ht="25" customHeight="1" x14ac:dyDescent="0.35">
      <c r="A465" s="16"/>
      <c r="B465" s="12" t="s">
        <v>139</v>
      </c>
      <c r="C465" s="20">
        <f>COUNTIFS(Data!$T:$T,C$461,Data!$AA:$AA,$B465)</f>
        <v>1</v>
      </c>
      <c r="D465" s="8">
        <f>COUNTIFS(Data!$T:$T,D$461,Data!$AA:$AA,$B465)</f>
        <v>1</v>
      </c>
      <c r="E465" s="8">
        <f>COUNTIFS(Data!$T:$T,E$461,Data!$AA:$AA,$B465)</f>
        <v>0</v>
      </c>
      <c r="F465" s="26">
        <f>COUNTIFS(Data!$T:$T,F$461,Data!$AA:$AA,$B465)</f>
        <v>0</v>
      </c>
      <c r="G465" s="13">
        <f t="shared" si="23"/>
        <v>2</v>
      </c>
    </row>
    <row r="466" spans="1:7" ht="25" customHeight="1" x14ac:dyDescent="0.35">
      <c r="A466" s="16"/>
      <c r="B466" s="12" t="s">
        <v>127</v>
      </c>
      <c r="C466" s="20">
        <f>COUNTIFS(Data!$T:$T,C$461,Data!$AA:$AA,$B466)</f>
        <v>2</v>
      </c>
      <c r="D466" s="8">
        <f>COUNTIFS(Data!$T:$T,D$461,Data!$AA:$AA,$B466)</f>
        <v>0</v>
      </c>
      <c r="E466" s="8">
        <f>COUNTIFS(Data!$T:$T,E$461,Data!$AA:$AA,$B466)</f>
        <v>0</v>
      </c>
      <c r="F466" s="26">
        <f>COUNTIFS(Data!$T:$T,F$461,Data!$AA:$AA,$B466)</f>
        <v>0</v>
      </c>
      <c r="G466" s="13">
        <f t="shared" si="23"/>
        <v>2</v>
      </c>
    </row>
    <row r="467" spans="1:7" ht="25" customHeight="1" x14ac:dyDescent="0.35">
      <c r="A467" s="16"/>
      <c r="B467" s="12" t="s">
        <v>71</v>
      </c>
      <c r="C467" s="20">
        <f>COUNTIFS(Data!$T:$T,C$461,Data!$AA:$AA,$B467)</f>
        <v>2</v>
      </c>
      <c r="D467" s="8">
        <f>COUNTIFS(Data!$T:$T,D$461,Data!$AA:$AA,$B467)</f>
        <v>4</v>
      </c>
      <c r="E467" s="8">
        <f>COUNTIFS(Data!$T:$T,E$461,Data!$AA:$AA,$B467)</f>
        <v>0</v>
      </c>
      <c r="F467" s="26">
        <f>COUNTIFS(Data!$T:$T,F$461,Data!$AA:$AA,$B467)</f>
        <v>0</v>
      </c>
      <c r="G467" s="13">
        <f t="shared" si="23"/>
        <v>6</v>
      </c>
    </row>
    <row r="468" spans="1:7" ht="25" customHeight="1" x14ac:dyDescent="0.35">
      <c r="A468" s="16"/>
      <c r="B468" s="12" t="s">
        <v>108</v>
      </c>
      <c r="C468" s="20">
        <f>COUNTIFS(Data!$T:$T,C$461,Data!$AA:$AA,$B468)</f>
        <v>0</v>
      </c>
      <c r="D468" s="8">
        <f>COUNTIFS(Data!$T:$T,D$461,Data!$AA:$AA,$B468)</f>
        <v>0</v>
      </c>
      <c r="E468" s="8">
        <f>COUNTIFS(Data!$T:$T,E$461,Data!$AA:$AA,$B468)</f>
        <v>0</v>
      </c>
      <c r="F468" s="26">
        <f>COUNTIFS(Data!$T:$T,F$461,Data!$AA:$AA,$B468)</f>
        <v>0</v>
      </c>
      <c r="G468" s="13">
        <f t="shared" si="23"/>
        <v>0</v>
      </c>
    </row>
    <row r="469" spans="1:7" ht="25" customHeight="1" thickBot="1" x14ac:dyDescent="0.4">
      <c r="A469" s="16"/>
      <c r="B469" s="28" t="s">
        <v>84</v>
      </c>
      <c r="C469" s="29">
        <f>COUNTIFS(Data!$T:$T,C$461,Data!$AA:$AA,$B469)</f>
        <v>9</v>
      </c>
      <c r="D469" s="9">
        <f>COUNTIFS(Data!$T:$T,D$461,Data!$AA:$AA,$B469)</f>
        <v>2</v>
      </c>
      <c r="E469" s="9">
        <f>COUNTIFS(Data!$T:$T,E$461,Data!$AA:$AA,$B469)</f>
        <v>0</v>
      </c>
      <c r="F469" s="30">
        <f>COUNTIFS(Data!$T:$T,F$461,Data!$AA:$AA,$B469)</f>
        <v>0</v>
      </c>
      <c r="G469" s="31">
        <f t="shared" si="23"/>
        <v>11</v>
      </c>
    </row>
    <row r="470" spans="1:7" ht="25" customHeight="1" thickBot="1" x14ac:dyDescent="0.4">
      <c r="A470" s="16"/>
      <c r="B470" s="64" t="s">
        <v>390</v>
      </c>
      <c r="C470" s="41">
        <f>SUM(C462:C469)</f>
        <v>17</v>
      </c>
      <c r="D470" s="41">
        <f>SUM(D462:D469)</f>
        <v>7</v>
      </c>
      <c r="E470" s="41">
        <f>SUM(E462:E469)</f>
        <v>0</v>
      </c>
      <c r="F470" s="41">
        <f>SUM(F462:F469)</f>
        <v>0</v>
      </c>
      <c r="G470" s="32">
        <f t="shared" si="23"/>
        <v>24</v>
      </c>
    </row>
    <row r="471" spans="1:7" ht="37.5" customHeight="1" thickBot="1" x14ac:dyDescent="0.4">
      <c r="A471" s="16"/>
      <c r="B471" s="100" t="s">
        <v>391</v>
      </c>
      <c r="C471" s="101"/>
      <c r="D471" s="101"/>
      <c r="E471" s="101"/>
      <c r="F471" s="101"/>
      <c r="G471" s="102"/>
    </row>
    <row r="472" spans="1:7" ht="25" customHeight="1" thickBot="1" x14ac:dyDescent="0.4"/>
    <row r="473" spans="1:7" ht="25" customHeight="1" thickBot="1" x14ac:dyDescent="0.4">
      <c r="A473" s="15">
        <v>27</v>
      </c>
      <c r="B473" s="94" t="s">
        <v>421</v>
      </c>
      <c r="C473" s="95"/>
      <c r="D473" s="95"/>
      <c r="E473" s="95"/>
      <c r="F473" s="95"/>
      <c r="G473" s="96"/>
    </row>
    <row r="474" spans="1:7" ht="25" customHeight="1" thickBot="1" x14ac:dyDescent="0.4">
      <c r="A474" s="15" t="s">
        <v>29</v>
      </c>
      <c r="B474" s="97" t="s">
        <v>418</v>
      </c>
      <c r="C474" s="98"/>
      <c r="D474" s="98"/>
      <c r="E474" s="98"/>
      <c r="F474" s="98"/>
      <c r="G474" s="99"/>
    </row>
    <row r="475" spans="1:7" ht="25" customHeight="1" thickBot="1" x14ac:dyDescent="0.4">
      <c r="A475" s="16"/>
      <c r="B475" s="21"/>
      <c r="C475" s="33" t="s">
        <v>68</v>
      </c>
      <c r="D475" s="34" t="s">
        <v>132</v>
      </c>
      <c r="E475" s="34" t="s">
        <v>146</v>
      </c>
      <c r="F475" s="35" t="s">
        <v>388</v>
      </c>
      <c r="G475" s="27" t="s">
        <v>390</v>
      </c>
    </row>
    <row r="476" spans="1:7" ht="25.5" customHeight="1" x14ac:dyDescent="0.35">
      <c r="A476" s="16"/>
      <c r="B476" s="12" t="s">
        <v>85</v>
      </c>
      <c r="C476" s="22">
        <f>COUNTIFS(Data!$T:$T,C$475,Data!$AE:$AE,$B476)</f>
        <v>6</v>
      </c>
      <c r="D476" s="23">
        <f>COUNTIFS(Data!$T:$T,D$475,Data!$AE:$AE,$B476)</f>
        <v>4</v>
      </c>
      <c r="E476" s="23">
        <f>COUNTIFS(Data!$T:$T,E$475,Data!$AE:$AE,$B476)</f>
        <v>0</v>
      </c>
      <c r="F476" s="25">
        <f>COUNTIFS(Data!$T:$T,F$475,Data!$AE:$AE,$B476)</f>
        <v>0</v>
      </c>
      <c r="G476" s="13">
        <f>SUM(C476:F476)</f>
        <v>10</v>
      </c>
    </row>
    <row r="477" spans="1:7" ht="25.5" customHeight="1" x14ac:dyDescent="0.35">
      <c r="A477" s="16"/>
      <c r="B477" s="12" t="s">
        <v>109</v>
      </c>
      <c r="C477" s="20">
        <f>COUNTIFS(Data!$T:$T,C$475,Data!$AE:$AE,$B477)</f>
        <v>1</v>
      </c>
      <c r="D477" s="8">
        <f>COUNTIFS(Data!$T:$T,D$475,Data!$AE:$AE,$B477)</f>
        <v>0</v>
      </c>
      <c r="E477" s="8">
        <f>COUNTIFS(Data!$T:$T,E$475,Data!$AE:$AE,$B477)</f>
        <v>0</v>
      </c>
      <c r="F477" s="26">
        <f>COUNTIFS(Data!$T:$T,F$475,Data!$AE:$AE,$B477)</f>
        <v>0</v>
      </c>
      <c r="G477" s="13">
        <f>SUM(C477:F477)</f>
        <v>1</v>
      </c>
    </row>
    <row r="478" spans="1:7" ht="25.5" customHeight="1" x14ac:dyDescent="0.35">
      <c r="A478" s="16"/>
      <c r="B478" s="12" t="s">
        <v>374</v>
      </c>
      <c r="C478" s="20">
        <f>COUNTIFS(Data!$T:$T,C$475,Data!$AE:$AE,$B478)</f>
        <v>0</v>
      </c>
      <c r="D478" s="8">
        <f>COUNTIFS(Data!$T:$T,D$475,Data!$AE:$AE,$B478)</f>
        <v>0</v>
      </c>
      <c r="E478" s="8">
        <f>COUNTIFS(Data!$T:$T,E$475,Data!$AE:$AE,$B478)</f>
        <v>0</v>
      </c>
      <c r="F478" s="26">
        <f>COUNTIFS(Data!$T:$T,F$475,Data!$AE:$AE,$B478)</f>
        <v>0</v>
      </c>
      <c r="G478" s="13">
        <f>SUM(C478:F478)</f>
        <v>0</v>
      </c>
    </row>
    <row r="479" spans="1:7" ht="25.5" customHeight="1" thickBot="1" x14ac:dyDescent="0.4">
      <c r="A479" s="16"/>
      <c r="B479" s="28" t="s">
        <v>72</v>
      </c>
      <c r="C479" s="29">
        <f>COUNTIFS(Data!$T:$T,C$475,Data!$AE:$AE,$B479)</f>
        <v>10</v>
      </c>
      <c r="D479" s="9">
        <f>COUNTIFS(Data!$T:$T,D$475,Data!$AE:$AE,$B479)</f>
        <v>3</v>
      </c>
      <c r="E479" s="9">
        <f>COUNTIFS(Data!$T:$T,E$475,Data!$AE:$AE,$B479)</f>
        <v>0</v>
      </c>
      <c r="F479" s="30">
        <f>COUNTIFS(Data!$T:$T,F$475,Data!$AE:$AE,$B479)</f>
        <v>0</v>
      </c>
      <c r="G479" s="31">
        <f>SUM(C479:F479)</f>
        <v>13</v>
      </c>
    </row>
    <row r="480" spans="1:7" ht="25.5" customHeight="1" thickBot="1" x14ac:dyDescent="0.4">
      <c r="A480" s="16"/>
      <c r="B480" s="64" t="s">
        <v>390</v>
      </c>
      <c r="C480" s="63">
        <f>SUM(C476:C479)</f>
        <v>17</v>
      </c>
      <c r="D480" s="63">
        <f>SUM(D476:D479)</f>
        <v>7</v>
      </c>
      <c r="E480" s="63">
        <f>SUM(E476:E479)</f>
        <v>0</v>
      </c>
      <c r="F480" s="63">
        <f>SUM(F476:F479)</f>
        <v>0</v>
      </c>
      <c r="G480" s="32">
        <f>SUM(C480:F480)</f>
        <v>24</v>
      </c>
    </row>
    <row r="481" spans="1:7" ht="42" customHeight="1" thickBot="1" x14ac:dyDescent="0.4">
      <c r="A481" s="16"/>
      <c r="B481" s="100" t="s">
        <v>391</v>
      </c>
      <c r="C481" s="101"/>
      <c r="D481" s="101"/>
      <c r="E481" s="101"/>
      <c r="F481" s="101"/>
      <c r="G481" s="102"/>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2024-09-23T16:48:10Z</dcterms:modified>
</cp:coreProperties>
</file>