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aatif\Downloads\2022 06 06 عنف في سياق طائفي - مصر 2009\data\"/>
    </mc:Choice>
  </mc:AlternateContent>
  <xr:revisionPtr revIDLastSave="0" documentId="13_ncr:1_{E1D30C39-E4A3-414B-8B2F-3F3F1CAAF13D}"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2" r:id="rId2"/>
  </sheets>
  <definedNames>
    <definedName name="_xlnm._FilterDatabase" localSheetId="0" hidden="1">Data!$A$2:$BU$73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66" i="2" l="1"/>
  <c r="D366" i="2"/>
  <c r="E366" i="2"/>
  <c r="F366" i="2"/>
  <c r="C367" i="2"/>
  <c r="D367" i="2"/>
  <c r="E367" i="2"/>
  <c r="F367" i="2"/>
  <c r="C368" i="2"/>
  <c r="D368" i="2"/>
  <c r="E368" i="2"/>
  <c r="F368" i="2"/>
  <c r="C369" i="2"/>
  <c r="D369" i="2"/>
  <c r="E369" i="2"/>
  <c r="F369" i="2"/>
  <c r="C370" i="2"/>
  <c r="D370" i="2"/>
  <c r="E370" i="2"/>
  <c r="F370" i="2"/>
  <c r="C371" i="2"/>
  <c r="D371" i="2"/>
  <c r="E371" i="2"/>
  <c r="F371" i="2"/>
  <c r="C372" i="2"/>
  <c r="D372" i="2"/>
  <c r="E372" i="2"/>
  <c r="F372" i="2"/>
  <c r="C373" i="2"/>
  <c r="D373" i="2"/>
  <c r="E373" i="2"/>
  <c r="F373" i="2"/>
  <c r="C374" i="2"/>
  <c r="D374" i="2"/>
  <c r="E374" i="2"/>
  <c r="F374" i="2"/>
  <c r="C375" i="2"/>
  <c r="D375" i="2"/>
  <c r="E375" i="2"/>
  <c r="F375" i="2"/>
  <c r="C376" i="2"/>
  <c r="D376" i="2"/>
  <c r="E376" i="2"/>
  <c r="F376" i="2"/>
  <c r="D365" i="2"/>
  <c r="E365" i="2"/>
  <c r="F365" i="2"/>
  <c r="C365" i="2"/>
  <c r="C358" i="2"/>
  <c r="D358" i="2"/>
  <c r="E358" i="2"/>
  <c r="F358" i="2"/>
  <c r="G358" i="2"/>
  <c r="H358" i="2"/>
  <c r="I358" i="2"/>
  <c r="J358" i="2"/>
  <c r="C348" i="2"/>
  <c r="D348" i="2"/>
  <c r="E348" i="2"/>
  <c r="F348" i="2"/>
  <c r="G348" i="2"/>
  <c r="H348" i="2"/>
  <c r="I348" i="2"/>
  <c r="J348" i="2"/>
  <c r="C349" i="2"/>
  <c r="D349" i="2"/>
  <c r="E349" i="2"/>
  <c r="F349" i="2"/>
  <c r="G349" i="2"/>
  <c r="H349" i="2"/>
  <c r="I349" i="2"/>
  <c r="J349" i="2"/>
  <c r="C350" i="2"/>
  <c r="D350" i="2"/>
  <c r="E350" i="2"/>
  <c r="F350" i="2"/>
  <c r="G350" i="2"/>
  <c r="H350" i="2"/>
  <c r="I350" i="2"/>
  <c r="J350" i="2"/>
  <c r="C351" i="2"/>
  <c r="D351" i="2"/>
  <c r="E351" i="2"/>
  <c r="F351" i="2"/>
  <c r="G351" i="2"/>
  <c r="H351" i="2"/>
  <c r="I351" i="2"/>
  <c r="J351" i="2"/>
  <c r="C352" i="2"/>
  <c r="D352" i="2"/>
  <c r="E352" i="2"/>
  <c r="F352" i="2"/>
  <c r="G352" i="2"/>
  <c r="H352" i="2"/>
  <c r="I352" i="2"/>
  <c r="J352" i="2"/>
  <c r="C353" i="2"/>
  <c r="D353" i="2"/>
  <c r="E353" i="2"/>
  <c r="F353" i="2"/>
  <c r="G353" i="2"/>
  <c r="H353" i="2"/>
  <c r="I353" i="2"/>
  <c r="J353" i="2"/>
  <c r="C354" i="2"/>
  <c r="D354" i="2"/>
  <c r="E354" i="2"/>
  <c r="F354" i="2"/>
  <c r="G354" i="2"/>
  <c r="H354" i="2"/>
  <c r="I354" i="2"/>
  <c r="J354" i="2"/>
  <c r="C355" i="2"/>
  <c r="D355" i="2"/>
  <c r="E355" i="2"/>
  <c r="F355" i="2"/>
  <c r="G355" i="2"/>
  <c r="H355" i="2"/>
  <c r="I355" i="2"/>
  <c r="J355" i="2"/>
  <c r="C356" i="2"/>
  <c r="D356" i="2"/>
  <c r="E356" i="2"/>
  <c r="F356" i="2"/>
  <c r="G356" i="2"/>
  <c r="H356" i="2"/>
  <c r="I356" i="2"/>
  <c r="J356" i="2"/>
  <c r="C357" i="2"/>
  <c r="D357" i="2"/>
  <c r="E357" i="2"/>
  <c r="F357" i="2"/>
  <c r="G357" i="2"/>
  <c r="H357" i="2"/>
  <c r="I357" i="2"/>
  <c r="J357" i="2"/>
  <c r="D347" i="2"/>
  <c r="E347" i="2"/>
  <c r="F347" i="2"/>
  <c r="G347" i="2"/>
  <c r="H347" i="2"/>
  <c r="I347" i="2"/>
  <c r="J347" i="2"/>
  <c r="C347" i="2"/>
  <c r="C330" i="2"/>
  <c r="D330" i="2"/>
  <c r="E330" i="2"/>
  <c r="F330" i="2"/>
  <c r="C331" i="2"/>
  <c r="D331" i="2"/>
  <c r="E331" i="2"/>
  <c r="F331" i="2"/>
  <c r="C332" i="2"/>
  <c r="D332" i="2"/>
  <c r="E332" i="2"/>
  <c r="F332" i="2"/>
  <c r="C333" i="2"/>
  <c r="D333" i="2"/>
  <c r="E333" i="2"/>
  <c r="F333" i="2"/>
  <c r="C334" i="2"/>
  <c r="D334" i="2"/>
  <c r="E334" i="2"/>
  <c r="F334" i="2"/>
  <c r="C335" i="2"/>
  <c r="D335" i="2"/>
  <c r="E335" i="2"/>
  <c r="F335" i="2"/>
  <c r="C336" i="2"/>
  <c r="D336" i="2"/>
  <c r="E336" i="2"/>
  <c r="F336" i="2"/>
  <c r="C337" i="2"/>
  <c r="D337" i="2"/>
  <c r="E337" i="2"/>
  <c r="F337" i="2"/>
  <c r="C338" i="2"/>
  <c r="D338" i="2"/>
  <c r="E338" i="2"/>
  <c r="F338" i="2"/>
  <c r="C339" i="2"/>
  <c r="D339" i="2"/>
  <c r="E339" i="2"/>
  <c r="F339" i="2"/>
  <c r="C340" i="2"/>
  <c r="D340" i="2"/>
  <c r="E340" i="2"/>
  <c r="F340" i="2"/>
  <c r="D329" i="2"/>
  <c r="E329" i="2"/>
  <c r="F329" i="2"/>
  <c r="C329" i="2"/>
  <c r="C312" i="2"/>
  <c r="D312" i="2"/>
  <c r="E312" i="2"/>
  <c r="F312" i="2"/>
  <c r="G312" i="2"/>
  <c r="C313" i="2"/>
  <c r="D313" i="2"/>
  <c r="E313" i="2"/>
  <c r="F313" i="2"/>
  <c r="G313" i="2"/>
  <c r="C314" i="2"/>
  <c r="D314" i="2"/>
  <c r="E314" i="2"/>
  <c r="F314" i="2"/>
  <c r="G314" i="2"/>
  <c r="C315" i="2"/>
  <c r="D315" i="2"/>
  <c r="E315" i="2"/>
  <c r="F315" i="2"/>
  <c r="G315" i="2"/>
  <c r="C316" i="2"/>
  <c r="D316" i="2"/>
  <c r="E316" i="2"/>
  <c r="F316" i="2"/>
  <c r="G316" i="2"/>
  <c r="C317" i="2"/>
  <c r="D317" i="2"/>
  <c r="E317" i="2"/>
  <c r="F317" i="2"/>
  <c r="G317" i="2"/>
  <c r="C318" i="2"/>
  <c r="D318" i="2"/>
  <c r="E318" i="2"/>
  <c r="F318" i="2"/>
  <c r="G318" i="2"/>
  <c r="C319" i="2"/>
  <c r="D319" i="2"/>
  <c r="E319" i="2"/>
  <c r="F319" i="2"/>
  <c r="G319" i="2"/>
  <c r="C320" i="2"/>
  <c r="D320" i="2"/>
  <c r="E320" i="2"/>
  <c r="F320" i="2"/>
  <c r="G320" i="2"/>
  <c r="C321" i="2"/>
  <c r="D321" i="2"/>
  <c r="E321" i="2"/>
  <c r="F321" i="2"/>
  <c r="G321" i="2"/>
  <c r="C322" i="2"/>
  <c r="D322" i="2"/>
  <c r="E322" i="2"/>
  <c r="F322" i="2"/>
  <c r="G322" i="2"/>
  <c r="D311" i="2"/>
  <c r="E311" i="2"/>
  <c r="F311" i="2"/>
  <c r="G311" i="2"/>
  <c r="C311" i="2"/>
  <c r="C294" i="2"/>
  <c r="D294" i="2"/>
  <c r="E294" i="2"/>
  <c r="C295" i="2"/>
  <c r="D295" i="2"/>
  <c r="E295" i="2"/>
  <c r="C296" i="2"/>
  <c r="D296" i="2"/>
  <c r="E296" i="2"/>
  <c r="C297" i="2"/>
  <c r="D297" i="2"/>
  <c r="E297" i="2"/>
  <c r="C298" i="2"/>
  <c r="D298" i="2"/>
  <c r="E298" i="2"/>
  <c r="C299" i="2"/>
  <c r="D299" i="2"/>
  <c r="E299" i="2"/>
  <c r="C300" i="2"/>
  <c r="D300" i="2"/>
  <c r="E300" i="2"/>
  <c r="C301" i="2"/>
  <c r="D301" i="2"/>
  <c r="E301" i="2"/>
  <c r="C302" i="2"/>
  <c r="D302" i="2"/>
  <c r="E302" i="2"/>
  <c r="C303" i="2"/>
  <c r="D303" i="2"/>
  <c r="E303" i="2"/>
  <c r="C304" i="2"/>
  <c r="D304" i="2"/>
  <c r="E304" i="2"/>
  <c r="D293" i="2"/>
  <c r="E293" i="2"/>
  <c r="C293" i="2"/>
  <c r="E359" i="2" l="1"/>
  <c r="J359" i="2"/>
  <c r="H359" i="2"/>
  <c r="F359" i="2"/>
  <c r="C359" i="2"/>
  <c r="F300" i="2"/>
  <c r="F296" i="2"/>
  <c r="F298" i="2"/>
  <c r="K358" i="2"/>
  <c r="H315" i="2"/>
  <c r="G333" i="2"/>
  <c r="F297" i="2"/>
  <c r="I359" i="2"/>
  <c r="G373" i="2"/>
  <c r="G371" i="2"/>
  <c r="G369" i="2"/>
  <c r="G367" i="2"/>
  <c r="G359" i="2"/>
  <c r="F295" i="2"/>
  <c r="D359" i="2"/>
  <c r="G372" i="2"/>
  <c r="G370" i="2"/>
  <c r="G368" i="2"/>
  <c r="G366" i="2"/>
  <c r="F299" i="2"/>
  <c r="H316" i="2"/>
  <c r="H313" i="2"/>
  <c r="F301" i="2"/>
  <c r="G337" i="2"/>
  <c r="G335" i="2"/>
  <c r="H319" i="2"/>
  <c r="H314" i="2"/>
  <c r="G334" i="2"/>
  <c r="F303" i="2"/>
  <c r="H317" i="2"/>
  <c r="G336" i="2"/>
  <c r="G332" i="2"/>
  <c r="G330" i="2"/>
  <c r="K353" i="2"/>
  <c r="K352" i="2"/>
  <c r="K351" i="2"/>
  <c r="F302" i="2"/>
  <c r="F294" i="2"/>
  <c r="H318" i="2"/>
  <c r="G331" i="2"/>
  <c r="C477" i="2"/>
  <c r="D477" i="2"/>
  <c r="E477" i="2"/>
  <c r="F477" i="2"/>
  <c r="C478" i="2"/>
  <c r="D478" i="2"/>
  <c r="E478" i="2"/>
  <c r="F478" i="2"/>
  <c r="C479" i="2"/>
  <c r="D479" i="2"/>
  <c r="E479" i="2"/>
  <c r="F479" i="2"/>
  <c r="D476" i="2"/>
  <c r="E476" i="2"/>
  <c r="F476" i="2"/>
  <c r="C476" i="2"/>
  <c r="C463" i="2"/>
  <c r="D463" i="2"/>
  <c r="E463" i="2"/>
  <c r="F463" i="2"/>
  <c r="C464" i="2"/>
  <c r="D464" i="2"/>
  <c r="E464" i="2"/>
  <c r="F464" i="2"/>
  <c r="C465" i="2"/>
  <c r="D465" i="2"/>
  <c r="E465" i="2"/>
  <c r="F465" i="2"/>
  <c r="C466" i="2"/>
  <c r="D466" i="2"/>
  <c r="E466" i="2"/>
  <c r="F466" i="2"/>
  <c r="C467" i="2"/>
  <c r="D467" i="2"/>
  <c r="E467" i="2"/>
  <c r="F467" i="2"/>
  <c r="C468" i="2"/>
  <c r="D468" i="2"/>
  <c r="E468" i="2"/>
  <c r="F468" i="2"/>
  <c r="C469" i="2"/>
  <c r="D469" i="2"/>
  <c r="E469" i="2"/>
  <c r="F469" i="2"/>
  <c r="D462" i="2"/>
  <c r="E462" i="2"/>
  <c r="F462" i="2"/>
  <c r="C462" i="2"/>
  <c r="C453" i="2"/>
  <c r="D453" i="2"/>
  <c r="E453" i="2"/>
  <c r="F453" i="2"/>
  <c r="G453" i="2"/>
  <c r="C454" i="2"/>
  <c r="D454" i="2"/>
  <c r="E454" i="2"/>
  <c r="F454" i="2"/>
  <c r="G454" i="2"/>
  <c r="C455" i="2"/>
  <c r="D455" i="2"/>
  <c r="E455" i="2"/>
  <c r="F455" i="2"/>
  <c r="G455" i="2"/>
  <c r="D452" i="2"/>
  <c r="E452" i="2"/>
  <c r="F452" i="2"/>
  <c r="G452" i="2"/>
  <c r="C452" i="2"/>
  <c r="C439" i="2"/>
  <c r="D439" i="2"/>
  <c r="E439" i="2"/>
  <c r="F439" i="2"/>
  <c r="G439" i="2"/>
  <c r="C440" i="2"/>
  <c r="D440" i="2"/>
  <c r="E440" i="2"/>
  <c r="F440" i="2"/>
  <c r="G440" i="2"/>
  <c r="C441" i="2"/>
  <c r="D441" i="2"/>
  <c r="E441" i="2"/>
  <c r="F441" i="2"/>
  <c r="G441" i="2"/>
  <c r="C442" i="2"/>
  <c r="D442" i="2"/>
  <c r="E442" i="2"/>
  <c r="F442" i="2"/>
  <c r="G442" i="2"/>
  <c r="C443" i="2"/>
  <c r="D443" i="2"/>
  <c r="E443" i="2"/>
  <c r="F443" i="2"/>
  <c r="G443" i="2"/>
  <c r="C444" i="2"/>
  <c r="D444" i="2"/>
  <c r="E444" i="2"/>
  <c r="F444" i="2"/>
  <c r="G444" i="2"/>
  <c r="C445" i="2"/>
  <c r="D445" i="2"/>
  <c r="E445" i="2"/>
  <c r="F445" i="2"/>
  <c r="G445" i="2"/>
  <c r="D438" i="2"/>
  <c r="E438" i="2"/>
  <c r="F438" i="2"/>
  <c r="G438" i="2"/>
  <c r="C438" i="2"/>
  <c r="C429" i="2"/>
  <c r="D429" i="2"/>
  <c r="E429" i="2"/>
  <c r="F429" i="2"/>
  <c r="G429" i="2"/>
  <c r="C430" i="2"/>
  <c r="D430" i="2"/>
  <c r="E430" i="2"/>
  <c r="F430" i="2"/>
  <c r="G430" i="2"/>
  <c r="C431" i="2"/>
  <c r="D431" i="2"/>
  <c r="E431" i="2"/>
  <c r="F431" i="2"/>
  <c r="G431" i="2"/>
  <c r="D428" i="2"/>
  <c r="E428" i="2"/>
  <c r="F428" i="2"/>
  <c r="G428" i="2"/>
  <c r="C428" i="2"/>
  <c r="C419" i="2"/>
  <c r="D419" i="2"/>
  <c r="E419" i="2"/>
  <c r="C420" i="2"/>
  <c r="D420" i="2"/>
  <c r="E420" i="2"/>
  <c r="C421" i="2"/>
  <c r="D421" i="2"/>
  <c r="E421" i="2"/>
  <c r="D418" i="2"/>
  <c r="E418" i="2"/>
  <c r="C418" i="2"/>
  <c r="C405" i="2"/>
  <c r="D405" i="2"/>
  <c r="E405" i="2"/>
  <c r="C406" i="2"/>
  <c r="D406" i="2"/>
  <c r="E406" i="2"/>
  <c r="C407" i="2"/>
  <c r="D407" i="2"/>
  <c r="E407" i="2"/>
  <c r="C408" i="2"/>
  <c r="D408" i="2"/>
  <c r="E408" i="2"/>
  <c r="C409" i="2"/>
  <c r="D409" i="2"/>
  <c r="E409" i="2"/>
  <c r="C410" i="2"/>
  <c r="D410" i="2"/>
  <c r="E410" i="2"/>
  <c r="C411" i="2"/>
  <c r="D411" i="2"/>
  <c r="E411" i="2"/>
  <c r="D404" i="2"/>
  <c r="E404" i="2"/>
  <c r="C404" i="2"/>
  <c r="C395" i="2"/>
  <c r="D395" i="2"/>
  <c r="E395" i="2"/>
  <c r="C396" i="2"/>
  <c r="D396" i="2"/>
  <c r="E396" i="2"/>
  <c r="C397" i="2"/>
  <c r="D397" i="2"/>
  <c r="E397" i="2"/>
  <c r="D394" i="2"/>
  <c r="E394" i="2"/>
  <c r="C394" i="2"/>
  <c r="C384" i="2"/>
  <c r="D384" i="2"/>
  <c r="E384" i="2"/>
  <c r="C385" i="2"/>
  <c r="D385" i="2"/>
  <c r="E385" i="2"/>
  <c r="C386" i="2"/>
  <c r="D386" i="2"/>
  <c r="E386" i="2"/>
  <c r="C387" i="2"/>
  <c r="D387" i="2"/>
  <c r="E387" i="2"/>
  <c r="D383" i="2"/>
  <c r="E383" i="2"/>
  <c r="C383" i="2"/>
  <c r="C284" i="2"/>
  <c r="D284" i="2"/>
  <c r="E284" i="2"/>
  <c r="F284" i="2"/>
  <c r="G284" i="2"/>
  <c r="C285" i="2"/>
  <c r="D285" i="2"/>
  <c r="E285" i="2"/>
  <c r="F285" i="2"/>
  <c r="G285" i="2"/>
  <c r="C286" i="2"/>
  <c r="D286" i="2"/>
  <c r="E286" i="2"/>
  <c r="F286" i="2"/>
  <c r="G286" i="2"/>
  <c r="D283" i="2"/>
  <c r="E283" i="2"/>
  <c r="F283" i="2"/>
  <c r="G283" i="2"/>
  <c r="C283" i="2"/>
  <c r="C270" i="2"/>
  <c r="D270" i="2"/>
  <c r="E270" i="2"/>
  <c r="F270" i="2"/>
  <c r="G270" i="2"/>
  <c r="C271" i="2"/>
  <c r="D271" i="2"/>
  <c r="E271" i="2"/>
  <c r="F271" i="2"/>
  <c r="G271" i="2"/>
  <c r="C272" i="2"/>
  <c r="D272" i="2"/>
  <c r="E272" i="2"/>
  <c r="F272" i="2"/>
  <c r="G272" i="2"/>
  <c r="C273" i="2"/>
  <c r="D273" i="2"/>
  <c r="E273" i="2"/>
  <c r="F273" i="2"/>
  <c r="G273" i="2"/>
  <c r="C274" i="2"/>
  <c r="D274" i="2"/>
  <c r="E274" i="2"/>
  <c r="F274" i="2"/>
  <c r="G274" i="2"/>
  <c r="C275" i="2"/>
  <c r="D275" i="2"/>
  <c r="E275" i="2"/>
  <c r="F275" i="2"/>
  <c r="G275" i="2"/>
  <c r="C276" i="2"/>
  <c r="D276" i="2"/>
  <c r="E276" i="2"/>
  <c r="F276" i="2"/>
  <c r="G276" i="2"/>
  <c r="D269" i="2"/>
  <c r="E269" i="2"/>
  <c r="F269" i="2"/>
  <c r="G269" i="2"/>
  <c r="C269" i="2"/>
  <c r="C260" i="2"/>
  <c r="D260" i="2"/>
  <c r="E260" i="2"/>
  <c r="F260" i="2"/>
  <c r="G260" i="2"/>
  <c r="C261" i="2"/>
  <c r="D261" i="2"/>
  <c r="E261" i="2"/>
  <c r="F261" i="2"/>
  <c r="G261" i="2"/>
  <c r="C262" i="2"/>
  <c r="D262" i="2"/>
  <c r="E262" i="2"/>
  <c r="F262" i="2"/>
  <c r="G262" i="2"/>
  <c r="D259" i="2"/>
  <c r="E259" i="2"/>
  <c r="F259" i="2"/>
  <c r="G259" i="2"/>
  <c r="C259" i="2"/>
  <c r="C249" i="2"/>
  <c r="D249" i="2"/>
  <c r="E249" i="2"/>
  <c r="F249" i="2"/>
  <c r="G249" i="2"/>
  <c r="C250" i="2"/>
  <c r="D250" i="2"/>
  <c r="E250" i="2"/>
  <c r="F250" i="2"/>
  <c r="G250" i="2"/>
  <c r="C251" i="2"/>
  <c r="D251" i="2"/>
  <c r="E251" i="2"/>
  <c r="F251" i="2"/>
  <c r="G251" i="2"/>
  <c r="C252" i="2"/>
  <c r="D252" i="2"/>
  <c r="E252" i="2"/>
  <c r="F252" i="2"/>
  <c r="G252" i="2"/>
  <c r="D248" i="2"/>
  <c r="E248" i="2"/>
  <c r="F248" i="2"/>
  <c r="G248" i="2"/>
  <c r="C248" i="2"/>
  <c r="C240" i="2"/>
  <c r="D240" i="2"/>
  <c r="E240" i="2"/>
  <c r="F240" i="2"/>
  <c r="G240" i="2"/>
  <c r="C241" i="2"/>
  <c r="D241" i="2"/>
  <c r="E241" i="2"/>
  <c r="F241" i="2"/>
  <c r="G241" i="2"/>
  <c r="D239" i="2"/>
  <c r="E239" i="2"/>
  <c r="F239" i="2"/>
  <c r="G239" i="2"/>
  <c r="C239" i="2"/>
  <c r="C222" i="2"/>
  <c r="D222" i="2"/>
  <c r="E222" i="2"/>
  <c r="F222" i="2"/>
  <c r="G222" i="2"/>
  <c r="C223" i="2"/>
  <c r="D223" i="2"/>
  <c r="E223" i="2"/>
  <c r="F223" i="2"/>
  <c r="G223" i="2"/>
  <c r="C224" i="2"/>
  <c r="D224" i="2"/>
  <c r="E224" i="2"/>
  <c r="F224" i="2"/>
  <c r="G224" i="2"/>
  <c r="C225" i="2"/>
  <c r="D225" i="2"/>
  <c r="E225" i="2"/>
  <c r="F225" i="2"/>
  <c r="G225" i="2"/>
  <c r="C226" i="2"/>
  <c r="D226" i="2"/>
  <c r="E226" i="2"/>
  <c r="F226" i="2"/>
  <c r="G226" i="2"/>
  <c r="C227" i="2"/>
  <c r="D227" i="2"/>
  <c r="E227" i="2"/>
  <c r="F227" i="2"/>
  <c r="G227" i="2"/>
  <c r="C228" i="2"/>
  <c r="D228" i="2"/>
  <c r="E228" i="2"/>
  <c r="F228" i="2"/>
  <c r="G228" i="2"/>
  <c r="C229" i="2"/>
  <c r="D229" i="2"/>
  <c r="E229" i="2"/>
  <c r="F229" i="2"/>
  <c r="G229" i="2"/>
  <c r="C230" i="2"/>
  <c r="D230" i="2"/>
  <c r="E230" i="2"/>
  <c r="F230" i="2"/>
  <c r="G230" i="2"/>
  <c r="C231" i="2"/>
  <c r="D231" i="2"/>
  <c r="E231" i="2"/>
  <c r="F231" i="2"/>
  <c r="G231" i="2"/>
  <c r="C232" i="2"/>
  <c r="D232" i="2"/>
  <c r="E232" i="2"/>
  <c r="F232" i="2"/>
  <c r="G232" i="2"/>
  <c r="D221" i="2"/>
  <c r="E221" i="2"/>
  <c r="F221" i="2"/>
  <c r="G221" i="2"/>
  <c r="C221" i="2"/>
  <c r="C189" i="2"/>
  <c r="D189" i="2"/>
  <c r="E189" i="2"/>
  <c r="F189" i="2"/>
  <c r="G189" i="2"/>
  <c r="H189" i="2"/>
  <c r="I189" i="2"/>
  <c r="J189" i="2"/>
  <c r="K189" i="2"/>
  <c r="L189" i="2"/>
  <c r="M189" i="2"/>
  <c r="N189" i="2"/>
  <c r="C190" i="2"/>
  <c r="D190" i="2"/>
  <c r="E190" i="2"/>
  <c r="F190" i="2"/>
  <c r="G190" i="2"/>
  <c r="H190" i="2"/>
  <c r="I190" i="2"/>
  <c r="J190" i="2"/>
  <c r="K190" i="2"/>
  <c r="L190" i="2"/>
  <c r="M190" i="2"/>
  <c r="N190" i="2"/>
  <c r="C191" i="2"/>
  <c r="D191" i="2"/>
  <c r="E191" i="2"/>
  <c r="F191" i="2"/>
  <c r="G191" i="2"/>
  <c r="H191" i="2"/>
  <c r="I191" i="2"/>
  <c r="J191" i="2"/>
  <c r="K191" i="2"/>
  <c r="L191" i="2"/>
  <c r="M191" i="2"/>
  <c r="N191" i="2"/>
  <c r="C192" i="2"/>
  <c r="D192" i="2"/>
  <c r="E192" i="2"/>
  <c r="F192" i="2"/>
  <c r="G192" i="2"/>
  <c r="H192" i="2"/>
  <c r="I192" i="2"/>
  <c r="J192" i="2"/>
  <c r="K192" i="2"/>
  <c r="L192" i="2"/>
  <c r="M192" i="2"/>
  <c r="N192" i="2"/>
  <c r="C193" i="2"/>
  <c r="D193" i="2"/>
  <c r="E193" i="2"/>
  <c r="F193" i="2"/>
  <c r="G193" i="2"/>
  <c r="H193" i="2"/>
  <c r="I193" i="2"/>
  <c r="J193" i="2"/>
  <c r="K193" i="2"/>
  <c r="L193" i="2"/>
  <c r="M193" i="2"/>
  <c r="N193" i="2"/>
  <c r="C194" i="2"/>
  <c r="D194" i="2"/>
  <c r="E194" i="2"/>
  <c r="F194" i="2"/>
  <c r="G194" i="2"/>
  <c r="H194" i="2"/>
  <c r="I194" i="2"/>
  <c r="J194" i="2"/>
  <c r="K194" i="2"/>
  <c r="L194" i="2"/>
  <c r="M194" i="2"/>
  <c r="N194" i="2"/>
  <c r="C195" i="2"/>
  <c r="D195" i="2"/>
  <c r="E195" i="2"/>
  <c r="F195" i="2"/>
  <c r="G195" i="2"/>
  <c r="H195" i="2"/>
  <c r="I195" i="2"/>
  <c r="J195" i="2"/>
  <c r="K195" i="2"/>
  <c r="L195" i="2"/>
  <c r="M195" i="2"/>
  <c r="N195" i="2"/>
  <c r="C196" i="2"/>
  <c r="D196" i="2"/>
  <c r="E196" i="2"/>
  <c r="F196" i="2"/>
  <c r="G196" i="2"/>
  <c r="H196" i="2"/>
  <c r="I196" i="2"/>
  <c r="J196" i="2"/>
  <c r="K196" i="2"/>
  <c r="L196" i="2"/>
  <c r="M196" i="2"/>
  <c r="N196" i="2"/>
  <c r="C197" i="2"/>
  <c r="D197" i="2"/>
  <c r="E197" i="2"/>
  <c r="F197" i="2"/>
  <c r="G197" i="2"/>
  <c r="H197" i="2"/>
  <c r="I197" i="2"/>
  <c r="J197" i="2"/>
  <c r="K197" i="2"/>
  <c r="L197" i="2"/>
  <c r="M197" i="2"/>
  <c r="N197" i="2"/>
  <c r="C198" i="2"/>
  <c r="D198" i="2"/>
  <c r="E198" i="2"/>
  <c r="F198" i="2"/>
  <c r="G198" i="2"/>
  <c r="H198" i="2"/>
  <c r="I198" i="2"/>
  <c r="J198" i="2"/>
  <c r="K198" i="2"/>
  <c r="L198" i="2"/>
  <c r="M198" i="2"/>
  <c r="N198" i="2"/>
  <c r="C199" i="2"/>
  <c r="D199" i="2"/>
  <c r="E199" i="2"/>
  <c r="F199" i="2"/>
  <c r="G199" i="2"/>
  <c r="H199" i="2"/>
  <c r="I199" i="2"/>
  <c r="J199" i="2"/>
  <c r="K199" i="2"/>
  <c r="L199" i="2"/>
  <c r="M199" i="2"/>
  <c r="N199" i="2"/>
  <c r="C200" i="2"/>
  <c r="D200" i="2"/>
  <c r="E200" i="2"/>
  <c r="F200" i="2"/>
  <c r="G200" i="2"/>
  <c r="H200" i="2"/>
  <c r="I200" i="2"/>
  <c r="J200" i="2"/>
  <c r="K200" i="2"/>
  <c r="L200" i="2"/>
  <c r="M200" i="2"/>
  <c r="N200" i="2"/>
  <c r="C201" i="2"/>
  <c r="D201" i="2"/>
  <c r="E201" i="2"/>
  <c r="F201" i="2"/>
  <c r="G201" i="2"/>
  <c r="H201" i="2"/>
  <c r="I201" i="2"/>
  <c r="J201" i="2"/>
  <c r="K201" i="2"/>
  <c r="L201" i="2"/>
  <c r="M201" i="2"/>
  <c r="N201" i="2"/>
  <c r="C202" i="2"/>
  <c r="D202" i="2"/>
  <c r="E202" i="2"/>
  <c r="F202" i="2"/>
  <c r="G202" i="2"/>
  <c r="H202" i="2"/>
  <c r="I202" i="2"/>
  <c r="J202" i="2"/>
  <c r="K202" i="2"/>
  <c r="L202" i="2"/>
  <c r="M202" i="2"/>
  <c r="N202" i="2"/>
  <c r="C203" i="2"/>
  <c r="D203" i="2"/>
  <c r="E203" i="2"/>
  <c r="F203" i="2"/>
  <c r="G203" i="2"/>
  <c r="H203" i="2"/>
  <c r="I203" i="2"/>
  <c r="J203" i="2"/>
  <c r="K203" i="2"/>
  <c r="L203" i="2"/>
  <c r="M203" i="2"/>
  <c r="N203" i="2"/>
  <c r="C204" i="2"/>
  <c r="D204" i="2"/>
  <c r="E204" i="2"/>
  <c r="F204" i="2"/>
  <c r="G204" i="2"/>
  <c r="H204" i="2"/>
  <c r="I204" i="2"/>
  <c r="J204" i="2"/>
  <c r="K204" i="2"/>
  <c r="L204" i="2"/>
  <c r="M204" i="2"/>
  <c r="N204" i="2"/>
  <c r="C205" i="2"/>
  <c r="D205" i="2"/>
  <c r="E205" i="2"/>
  <c r="F205" i="2"/>
  <c r="G205" i="2"/>
  <c r="H205" i="2"/>
  <c r="I205" i="2"/>
  <c r="J205" i="2"/>
  <c r="K205" i="2"/>
  <c r="L205" i="2"/>
  <c r="M205" i="2"/>
  <c r="N205" i="2"/>
  <c r="C206" i="2"/>
  <c r="D206" i="2"/>
  <c r="E206" i="2"/>
  <c r="F206" i="2"/>
  <c r="G206" i="2"/>
  <c r="H206" i="2"/>
  <c r="I206" i="2"/>
  <c r="J206" i="2"/>
  <c r="K206" i="2"/>
  <c r="L206" i="2"/>
  <c r="M206" i="2"/>
  <c r="N206" i="2"/>
  <c r="C207" i="2"/>
  <c r="D207" i="2"/>
  <c r="E207" i="2"/>
  <c r="F207" i="2"/>
  <c r="G207" i="2"/>
  <c r="H207" i="2"/>
  <c r="I207" i="2"/>
  <c r="J207" i="2"/>
  <c r="K207" i="2"/>
  <c r="L207" i="2"/>
  <c r="M207" i="2"/>
  <c r="N207" i="2"/>
  <c r="C208" i="2"/>
  <c r="D208" i="2"/>
  <c r="E208" i="2"/>
  <c r="F208" i="2"/>
  <c r="G208" i="2"/>
  <c r="H208" i="2"/>
  <c r="I208" i="2"/>
  <c r="J208" i="2"/>
  <c r="K208" i="2"/>
  <c r="L208" i="2"/>
  <c r="M208" i="2"/>
  <c r="N208" i="2"/>
  <c r="C209" i="2"/>
  <c r="D209" i="2"/>
  <c r="E209" i="2"/>
  <c r="F209" i="2"/>
  <c r="G209" i="2"/>
  <c r="H209" i="2"/>
  <c r="I209" i="2"/>
  <c r="J209" i="2"/>
  <c r="K209" i="2"/>
  <c r="L209" i="2"/>
  <c r="M209" i="2"/>
  <c r="N209" i="2"/>
  <c r="C210" i="2"/>
  <c r="D210" i="2"/>
  <c r="E210" i="2"/>
  <c r="F210" i="2"/>
  <c r="G210" i="2"/>
  <c r="H210" i="2"/>
  <c r="I210" i="2"/>
  <c r="J210" i="2"/>
  <c r="K210" i="2"/>
  <c r="L210" i="2"/>
  <c r="M210" i="2"/>
  <c r="N210" i="2"/>
  <c r="C211" i="2"/>
  <c r="D211" i="2"/>
  <c r="E211" i="2"/>
  <c r="F211" i="2"/>
  <c r="G211" i="2"/>
  <c r="H211" i="2"/>
  <c r="I211" i="2"/>
  <c r="J211" i="2"/>
  <c r="K211" i="2"/>
  <c r="L211" i="2"/>
  <c r="M211" i="2"/>
  <c r="N211" i="2"/>
  <c r="C212" i="2"/>
  <c r="D212" i="2"/>
  <c r="E212" i="2"/>
  <c r="F212" i="2"/>
  <c r="G212" i="2"/>
  <c r="H212" i="2"/>
  <c r="I212" i="2"/>
  <c r="J212" i="2"/>
  <c r="K212" i="2"/>
  <c r="L212" i="2"/>
  <c r="M212" i="2"/>
  <c r="N212" i="2"/>
  <c r="C213" i="2"/>
  <c r="D213" i="2"/>
  <c r="E213" i="2"/>
  <c r="F213" i="2"/>
  <c r="G213" i="2"/>
  <c r="H213" i="2"/>
  <c r="I213" i="2"/>
  <c r="J213" i="2"/>
  <c r="K213" i="2"/>
  <c r="L213" i="2"/>
  <c r="M213" i="2"/>
  <c r="N213" i="2"/>
  <c r="C214" i="2"/>
  <c r="D214" i="2"/>
  <c r="E214" i="2"/>
  <c r="F214" i="2"/>
  <c r="G214" i="2"/>
  <c r="H214" i="2"/>
  <c r="I214" i="2"/>
  <c r="J214" i="2"/>
  <c r="K214" i="2"/>
  <c r="L214" i="2"/>
  <c r="M214" i="2"/>
  <c r="N214" i="2"/>
  <c r="D188" i="2"/>
  <c r="E188" i="2"/>
  <c r="F188" i="2"/>
  <c r="G188" i="2"/>
  <c r="H188" i="2"/>
  <c r="I188" i="2"/>
  <c r="J188" i="2"/>
  <c r="K188" i="2"/>
  <c r="L188" i="2"/>
  <c r="M188" i="2"/>
  <c r="N188" i="2"/>
  <c r="C188" i="2"/>
  <c r="C156" i="2"/>
  <c r="D156" i="2"/>
  <c r="E156" i="2"/>
  <c r="F156" i="2"/>
  <c r="G156" i="2"/>
  <c r="H156" i="2"/>
  <c r="I156" i="2"/>
  <c r="J156" i="2"/>
  <c r="C157" i="2"/>
  <c r="D157" i="2"/>
  <c r="E157" i="2"/>
  <c r="F157" i="2"/>
  <c r="G157" i="2"/>
  <c r="H157" i="2"/>
  <c r="I157" i="2"/>
  <c r="J157" i="2"/>
  <c r="C158" i="2"/>
  <c r="D158" i="2"/>
  <c r="E158" i="2"/>
  <c r="F158" i="2"/>
  <c r="G158" i="2"/>
  <c r="H158" i="2"/>
  <c r="I158" i="2"/>
  <c r="J158" i="2"/>
  <c r="C159" i="2"/>
  <c r="D159" i="2"/>
  <c r="E159" i="2"/>
  <c r="F159" i="2"/>
  <c r="G159" i="2"/>
  <c r="H159" i="2"/>
  <c r="I159" i="2"/>
  <c r="J159" i="2"/>
  <c r="C160" i="2"/>
  <c r="D160" i="2"/>
  <c r="E160" i="2"/>
  <c r="F160" i="2"/>
  <c r="G160" i="2"/>
  <c r="H160" i="2"/>
  <c r="I160" i="2"/>
  <c r="J160" i="2"/>
  <c r="C161" i="2"/>
  <c r="D161" i="2"/>
  <c r="E161" i="2"/>
  <c r="F161" i="2"/>
  <c r="G161" i="2"/>
  <c r="H161" i="2"/>
  <c r="I161" i="2"/>
  <c r="J161" i="2"/>
  <c r="C162" i="2"/>
  <c r="D162" i="2"/>
  <c r="E162" i="2"/>
  <c r="F162" i="2"/>
  <c r="G162" i="2"/>
  <c r="H162" i="2"/>
  <c r="I162" i="2"/>
  <c r="J162" i="2"/>
  <c r="C163" i="2"/>
  <c r="D163" i="2"/>
  <c r="E163" i="2"/>
  <c r="F163" i="2"/>
  <c r="G163" i="2"/>
  <c r="H163" i="2"/>
  <c r="I163" i="2"/>
  <c r="J163" i="2"/>
  <c r="C164" i="2"/>
  <c r="D164" i="2"/>
  <c r="E164" i="2"/>
  <c r="F164" i="2"/>
  <c r="G164" i="2"/>
  <c r="H164" i="2"/>
  <c r="I164" i="2"/>
  <c r="J164" i="2"/>
  <c r="C165" i="2"/>
  <c r="D165" i="2"/>
  <c r="E165" i="2"/>
  <c r="F165" i="2"/>
  <c r="G165" i="2"/>
  <c r="H165" i="2"/>
  <c r="I165" i="2"/>
  <c r="J165" i="2"/>
  <c r="C166" i="2"/>
  <c r="D166" i="2"/>
  <c r="E166" i="2"/>
  <c r="F166" i="2"/>
  <c r="G166" i="2"/>
  <c r="H166" i="2"/>
  <c r="I166" i="2"/>
  <c r="J166" i="2"/>
  <c r="C167" i="2"/>
  <c r="D167" i="2"/>
  <c r="E167" i="2"/>
  <c r="F167" i="2"/>
  <c r="G167" i="2"/>
  <c r="H167" i="2"/>
  <c r="I167" i="2"/>
  <c r="J167" i="2"/>
  <c r="C168" i="2"/>
  <c r="D168" i="2"/>
  <c r="E168" i="2"/>
  <c r="F168" i="2"/>
  <c r="G168" i="2"/>
  <c r="H168" i="2"/>
  <c r="I168" i="2"/>
  <c r="J168" i="2"/>
  <c r="C169" i="2"/>
  <c r="D169" i="2"/>
  <c r="E169" i="2"/>
  <c r="F169" i="2"/>
  <c r="G169" i="2"/>
  <c r="H169" i="2"/>
  <c r="I169" i="2"/>
  <c r="J169" i="2"/>
  <c r="C170" i="2"/>
  <c r="D170" i="2"/>
  <c r="E170" i="2"/>
  <c r="F170" i="2"/>
  <c r="G170" i="2"/>
  <c r="H170" i="2"/>
  <c r="I170" i="2"/>
  <c r="J170" i="2"/>
  <c r="C171" i="2"/>
  <c r="D171" i="2"/>
  <c r="E171" i="2"/>
  <c r="F171" i="2"/>
  <c r="G171" i="2"/>
  <c r="H171" i="2"/>
  <c r="I171" i="2"/>
  <c r="J171" i="2"/>
  <c r="C172" i="2"/>
  <c r="D172" i="2"/>
  <c r="E172" i="2"/>
  <c r="F172" i="2"/>
  <c r="G172" i="2"/>
  <c r="H172" i="2"/>
  <c r="I172" i="2"/>
  <c r="J172" i="2"/>
  <c r="C173" i="2"/>
  <c r="D173" i="2"/>
  <c r="E173" i="2"/>
  <c r="F173" i="2"/>
  <c r="G173" i="2"/>
  <c r="H173" i="2"/>
  <c r="I173" i="2"/>
  <c r="J173" i="2"/>
  <c r="C174" i="2"/>
  <c r="D174" i="2"/>
  <c r="E174" i="2"/>
  <c r="F174" i="2"/>
  <c r="G174" i="2"/>
  <c r="H174" i="2"/>
  <c r="I174" i="2"/>
  <c r="J174" i="2"/>
  <c r="C175" i="2"/>
  <c r="D175" i="2"/>
  <c r="E175" i="2"/>
  <c r="F175" i="2"/>
  <c r="G175" i="2"/>
  <c r="H175" i="2"/>
  <c r="I175" i="2"/>
  <c r="J175" i="2"/>
  <c r="C176" i="2"/>
  <c r="D176" i="2"/>
  <c r="E176" i="2"/>
  <c r="F176" i="2"/>
  <c r="G176" i="2"/>
  <c r="H176" i="2"/>
  <c r="I176" i="2"/>
  <c r="J176" i="2"/>
  <c r="C177" i="2"/>
  <c r="D177" i="2"/>
  <c r="E177" i="2"/>
  <c r="F177" i="2"/>
  <c r="G177" i="2"/>
  <c r="H177" i="2"/>
  <c r="I177" i="2"/>
  <c r="J177" i="2"/>
  <c r="C178" i="2"/>
  <c r="D178" i="2"/>
  <c r="E178" i="2"/>
  <c r="F178" i="2"/>
  <c r="G178" i="2"/>
  <c r="H178" i="2"/>
  <c r="I178" i="2"/>
  <c r="J178" i="2"/>
  <c r="C179" i="2"/>
  <c r="D179" i="2"/>
  <c r="E179" i="2"/>
  <c r="F179" i="2"/>
  <c r="G179" i="2"/>
  <c r="H179" i="2"/>
  <c r="I179" i="2"/>
  <c r="J179" i="2"/>
  <c r="C180" i="2"/>
  <c r="D180" i="2"/>
  <c r="E180" i="2"/>
  <c r="F180" i="2"/>
  <c r="G180" i="2"/>
  <c r="H180" i="2"/>
  <c r="I180" i="2"/>
  <c r="J180" i="2"/>
  <c r="C181" i="2"/>
  <c r="D181" i="2"/>
  <c r="E181" i="2"/>
  <c r="F181" i="2"/>
  <c r="G181" i="2"/>
  <c r="H181" i="2"/>
  <c r="I181" i="2"/>
  <c r="J181" i="2"/>
  <c r="D155" i="2"/>
  <c r="E155" i="2"/>
  <c r="F155" i="2"/>
  <c r="G155" i="2"/>
  <c r="H155" i="2"/>
  <c r="I155" i="2"/>
  <c r="J155" i="2"/>
  <c r="C155" i="2"/>
  <c r="C123" i="2"/>
  <c r="D123" i="2"/>
  <c r="E123" i="2"/>
  <c r="F123" i="2"/>
  <c r="C124" i="2"/>
  <c r="D124" i="2"/>
  <c r="E124" i="2"/>
  <c r="F124" i="2"/>
  <c r="C125" i="2"/>
  <c r="D125" i="2"/>
  <c r="E125" i="2"/>
  <c r="F125" i="2"/>
  <c r="C126" i="2"/>
  <c r="D126" i="2"/>
  <c r="E126" i="2"/>
  <c r="F126" i="2"/>
  <c r="C127" i="2"/>
  <c r="D127" i="2"/>
  <c r="E127" i="2"/>
  <c r="F127" i="2"/>
  <c r="C128" i="2"/>
  <c r="D128" i="2"/>
  <c r="E128" i="2"/>
  <c r="F128" i="2"/>
  <c r="C129" i="2"/>
  <c r="D129" i="2"/>
  <c r="E129" i="2"/>
  <c r="F129" i="2"/>
  <c r="C130" i="2"/>
  <c r="D130" i="2"/>
  <c r="E130" i="2"/>
  <c r="F130" i="2"/>
  <c r="C131" i="2"/>
  <c r="D131" i="2"/>
  <c r="E131" i="2"/>
  <c r="F131" i="2"/>
  <c r="C132" i="2"/>
  <c r="D132" i="2"/>
  <c r="E132" i="2"/>
  <c r="F132" i="2"/>
  <c r="C133" i="2"/>
  <c r="D133" i="2"/>
  <c r="E133" i="2"/>
  <c r="F133" i="2"/>
  <c r="C134" i="2"/>
  <c r="D134" i="2"/>
  <c r="E134" i="2"/>
  <c r="F134" i="2"/>
  <c r="C135" i="2"/>
  <c r="D135" i="2"/>
  <c r="E135" i="2"/>
  <c r="F135" i="2"/>
  <c r="C136" i="2"/>
  <c r="D136" i="2"/>
  <c r="E136" i="2"/>
  <c r="F136" i="2"/>
  <c r="C137" i="2"/>
  <c r="D137" i="2"/>
  <c r="E137" i="2"/>
  <c r="F137" i="2"/>
  <c r="C138" i="2"/>
  <c r="D138" i="2"/>
  <c r="E138" i="2"/>
  <c r="F138" i="2"/>
  <c r="C139" i="2"/>
  <c r="D139" i="2"/>
  <c r="E139" i="2"/>
  <c r="F139" i="2"/>
  <c r="C140" i="2"/>
  <c r="D140" i="2"/>
  <c r="E140" i="2"/>
  <c r="F140" i="2"/>
  <c r="C141" i="2"/>
  <c r="D141" i="2"/>
  <c r="E141" i="2"/>
  <c r="F141" i="2"/>
  <c r="C142" i="2"/>
  <c r="D142" i="2"/>
  <c r="E142" i="2"/>
  <c r="F142" i="2"/>
  <c r="C143" i="2"/>
  <c r="D143" i="2"/>
  <c r="E143" i="2"/>
  <c r="F143" i="2"/>
  <c r="C144" i="2"/>
  <c r="D144" i="2"/>
  <c r="E144" i="2"/>
  <c r="F144" i="2"/>
  <c r="C145" i="2"/>
  <c r="D145" i="2"/>
  <c r="E145" i="2"/>
  <c r="F145" i="2"/>
  <c r="C146" i="2"/>
  <c r="D146" i="2"/>
  <c r="E146" i="2"/>
  <c r="F146" i="2"/>
  <c r="C147" i="2"/>
  <c r="D147" i="2"/>
  <c r="E147" i="2"/>
  <c r="F147" i="2"/>
  <c r="C148" i="2"/>
  <c r="D148" i="2"/>
  <c r="E148" i="2"/>
  <c r="F148" i="2"/>
  <c r="D122" i="2"/>
  <c r="E122" i="2"/>
  <c r="F122" i="2"/>
  <c r="C122" i="2"/>
  <c r="C90" i="2"/>
  <c r="D90" i="2"/>
  <c r="E90" i="2"/>
  <c r="F90" i="2"/>
  <c r="G90" i="2"/>
  <c r="C91" i="2"/>
  <c r="D91" i="2"/>
  <c r="E91" i="2"/>
  <c r="F91" i="2"/>
  <c r="G91" i="2"/>
  <c r="C92" i="2"/>
  <c r="D92" i="2"/>
  <c r="E92" i="2"/>
  <c r="F92" i="2"/>
  <c r="G92" i="2"/>
  <c r="C93" i="2"/>
  <c r="D93" i="2"/>
  <c r="E93" i="2"/>
  <c r="F93" i="2"/>
  <c r="G93" i="2"/>
  <c r="C94" i="2"/>
  <c r="D94" i="2"/>
  <c r="E94" i="2"/>
  <c r="F94" i="2"/>
  <c r="G94" i="2"/>
  <c r="C95" i="2"/>
  <c r="D95" i="2"/>
  <c r="E95" i="2"/>
  <c r="F95" i="2"/>
  <c r="G95" i="2"/>
  <c r="C96" i="2"/>
  <c r="D96" i="2"/>
  <c r="E96" i="2"/>
  <c r="F96" i="2"/>
  <c r="G96" i="2"/>
  <c r="C97" i="2"/>
  <c r="D97" i="2"/>
  <c r="E97" i="2"/>
  <c r="F97" i="2"/>
  <c r="G97" i="2"/>
  <c r="C98" i="2"/>
  <c r="D98" i="2"/>
  <c r="E98" i="2"/>
  <c r="F98" i="2"/>
  <c r="G98" i="2"/>
  <c r="C99" i="2"/>
  <c r="D99" i="2"/>
  <c r="E99" i="2"/>
  <c r="F99" i="2"/>
  <c r="G99" i="2"/>
  <c r="C100" i="2"/>
  <c r="D100" i="2"/>
  <c r="E100" i="2"/>
  <c r="F100" i="2"/>
  <c r="G100" i="2"/>
  <c r="C101" i="2"/>
  <c r="D101" i="2"/>
  <c r="E101" i="2"/>
  <c r="F101" i="2"/>
  <c r="G101" i="2"/>
  <c r="C102" i="2"/>
  <c r="D102" i="2"/>
  <c r="E102" i="2"/>
  <c r="F102" i="2"/>
  <c r="G102" i="2"/>
  <c r="C103" i="2"/>
  <c r="D103" i="2"/>
  <c r="E103" i="2"/>
  <c r="F103" i="2"/>
  <c r="G103" i="2"/>
  <c r="C104" i="2"/>
  <c r="D104" i="2"/>
  <c r="E104" i="2"/>
  <c r="F104" i="2"/>
  <c r="G104" i="2"/>
  <c r="C105" i="2"/>
  <c r="D105" i="2"/>
  <c r="E105" i="2"/>
  <c r="F105" i="2"/>
  <c r="G105" i="2"/>
  <c r="C106" i="2"/>
  <c r="D106" i="2"/>
  <c r="E106" i="2"/>
  <c r="F106" i="2"/>
  <c r="G106" i="2"/>
  <c r="C107" i="2"/>
  <c r="D107" i="2"/>
  <c r="E107" i="2"/>
  <c r="F107" i="2"/>
  <c r="G107" i="2"/>
  <c r="C108" i="2"/>
  <c r="D108" i="2"/>
  <c r="E108" i="2"/>
  <c r="F108" i="2"/>
  <c r="G108" i="2"/>
  <c r="C109" i="2"/>
  <c r="D109" i="2"/>
  <c r="E109" i="2"/>
  <c r="F109" i="2"/>
  <c r="G109" i="2"/>
  <c r="C110" i="2"/>
  <c r="D110" i="2"/>
  <c r="E110" i="2"/>
  <c r="F110" i="2"/>
  <c r="G110" i="2"/>
  <c r="C111" i="2"/>
  <c r="D111" i="2"/>
  <c r="E111" i="2"/>
  <c r="F111" i="2"/>
  <c r="G111" i="2"/>
  <c r="C112" i="2"/>
  <c r="D112" i="2"/>
  <c r="E112" i="2"/>
  <c r="F112" i="2"/>
  <c r="G112" i="2"/>
  <c r="C113" i="2"/>
  <c r="D113" i="2"/>
  <c r="E113" i="2"/>
  <c r="F113" i="2"/>
  <c r="G113" i="2"/>
  <c r="C114" i="2"/>
  <c r="D114" i="2"/>
  <c r="E114" i="2"/>
  <c r="F114" i="2"/>
  <c r="G114" i="2"/>
  <c r="C115" i="2"/>
  <c r="D115" i="2"/>
  <c r="E115" i="2"/>
  <c r="F115" i="2"/>
  <c r="G115" i="2"/>
  <c r="D89" i="2"/>
  <c r="E89" i="2"/>
  <c r="F89" i="2"/>
  <c r="G89" i="2"/>
  <c r="C89" i="2"/>
  <c r="C57" i="2"/>
  <c r="D57" i="2"/>
  <c r="E57" i="2"/>
  <c r="C58" i="2"/>
  <c r="D58" i="2"/>
  <c r="E58" i="2"/>
  <c r="C59" i="2"/>
  <c r="D59" i="2"/>
  <c r="E59" i="2"/>
  <c r="C60" i="2"/>
  <c r="D60" i="2"/>
  <c r="E60" i="2"/>
  <c r="C61" i="2"/>
  <c r="D61" i="2"/>
  <c r="E61" i="2"/>
  <c r="C62" i="2"/>
  <c r="D62" i="2"/>
  <c r="E62" i="2"/>
  <c r="C63" i="2"/>
  <c r="D63" i="2"/>
  <c r="E63" i="2"/>
  <c r="C64" i="2"/>
  <c r="D64" i="2"/>
  <c r="E64" i="2"/>
  <c r="C65" i="2"/>
  <c r="D65" i="2"/>
  <c r="E65" i="2"/>
  <c r="C66" i="2"/>
  <c r="D66" i="2"/>
  <c r="E66" i="2"/>
  <c r="C67" i="2"/>
  <c r="D67" i="2"/>
  <c r="E67" i="2"/>
  <c r="C68" i="2"/>
  <c r="D68" i="2"/>
  <c r="E68" i="2"/>
  <c r="C69" i="2"/>
  <c r="D69" i="2"/>
  <c r="E69" i="2"/>
  <c r="C70" i="2"/>
  <c r="D70" i="2"/>
  <c r="E70" i="2"/>
  <c r="C71" i="2"/>
  <c r="D71" i="2"/>
  <c r="E71" i="2"/>
  <c r="C72" i="2"/>
  <c r="D72" i="2"/>
  <c r="E72" i="2"/>
  <c r="C73" i="2"/>
  <c r="D73" i="2"/>
  <c r="E73" i="2"/>
  <c r="C74" i="2"/>
  <c r="D74" i="2"/>
  <c r="E74" i="2"/>
  <c r="C75" i="2"/>
  <c r="D75" i="2"/>
  <c r="E75" i="2"/>
  <c r="C76" i="2"/>
  <c r="D76" i="2"/>
  <c r="E76" i="2"/>
  <c r="C77" i="2"/>
  <c r="D77" i="2"/>
  <c r="E77" i="2"/>
  <c r="C78" i="2"/>
  <c r="D78" i="2"/>
  <c r="E78" i="2"/>
  <c r="C79" i="2"/>
  <c r="D79" i="2"/>
  <c r="E79" i="2"/>
  <c r="C80" i="2"/>
  <c r="D80" i="2"/>
  <c r="E80" i="2"/>
  <c r="C81" i="2"/>
  <c r="D81" i="2"/>
  <c r="E81" i="2"/>
  <c r="C82" i="2"/>
  <c r="D82" i="2"/>
  <c r="E82" i="2"/>
  <c r="D56" i="2"/>
  <c r="E56" i="2"/>
  <c r="C56" i="2"/>
  <c r="C24" i="2"/>
  <c r="D24" i="2"/>
  <c r="E24" i="2"/>
  <c r="C25" i="2"/>
  <c r="D25" i="2"/>
  <c r="E25" i="2"/>
  <c r="C26" i="2"/>
  <c r="D26" i="2"/>
  <c r="E26" i="2"/>
  <c r="C27" i="2"/>
  <c r="D27" i="2"/>
  <c r="E27" i="2"/>
  <c r="C28" i="2"/>
  <c r="D28" i="2"/>
  <c r="E28" i="2"/>
  <c r="C29" i="2"/>
  <c r="D29" i="2"/>
  <c r="E29" i="2"/>
  <c r="C30" i="2"/>
  <c r="D30" i="2"/>
  <c r="E30" i="2"/>
  <c r="C31" i="2"/>
  <c r="D31" i="2"/>
  <c r="E31" i="2"/>
  <c r="C32" i="2"/>
  <c r="D32" i="2"/>
  <c r="E32" i="2"/>
  <c r="C33" i="2"/>
  <c r="D33" i="2"/>
  <c r="E33" i="2"/>
  <c r="C34" i="2"/>
  <c r="D34" i="2"/>
  <c r="E34" i="2"/>
  <c r="C35" i="2"/>
  <c r="D35" i="2"/>
  <c r="E35" i="2"/>
  <c r="C36" i="2"/>
  <c r="D36" i="2"/>
  <c r="E36" i="2"/>
  <c r="C37" i="2"/>
  <c r="D37" i="2"/>
  <c r="E37" i="2"/>
  <c r="C38" i="2"/>
  <c r="D38" i="2"/>
  <c r="E38" i="2"/>
  <c r="C39" i="2"/>
  <c r="D39" i="2"/>
  <c r="E39" i="2"/>
  <c r="C40" i="2"/>
  <c r="D40" i="2"/>
  <c r="E40" i="2"/>
  <c r="C41" i="2"/>
  <c r="D41" i="2"/>
  <c r="E41" i="2"/>
  <c r="C42" i="2"/>
  <c r="D42" i="2"/>
  <c r="E42" i="2"/>
  <c r="C43" i="2"/>
  <c r="D43" i="2"/>
  <c r="E43" i="2"/>
  <c r="C44" i="2"/>
  <c r="D44" i="2"/>
  <c r="E44" i="2"/>
  <c r="C45" i="2"/>
  <c r="D45" i="2"/>
  <c r="E45" i="2"/>
  <c r="C46" i="2"/>
  <c r="D46" i="2"/>
  <c r="E46" i="2"/>
  <c r="C47" i="2"/>
  <c r="D47" i="2"/>
  <c r="E47" i="2"/>
  <c r="C48" i="2"/>
  <c r="D48" i="2"/>
  <c r="E48" i="2"/>
  <c r="C49" i="2"/>
  <c r="D49" i="2"/>
  <c r="E49" i="2"/>
  <c r="D23" i="2"/>
  <c r="E23" i="2"/>
  <c r="C23" i="2"/>
  <c r="C6" i="2"/>
  <c r="D6" i="2"/>
  <c r="E6" i="2"/>
  <c r="F6" i="2"/>
  <c r="C7" i="2"/>
  <c r="D7" i="2"/>
  <c r="E7" i="2"/>
  <c r="F7" i="2"/>
  <c r="C8" i="2"/>
  <c r="D8" i="2"/>
  <c r="E8" i="2"/>
  <c r="F8" i="2"/>
  <c r="C9" i="2"/>
  <c r="D9" i="2"/>
  <c r="E9" i="2"/>
  <c r="F9" i="2"/>
  <c r="C10" i="2"/>
  <c r="D10" i="2"/>
  <c r="E10" i="2"/>
  <c r="F10" i="2"/>
  <c r="C11" i="2"/>
  <c r="D11" i="2"/>
  <c r="E11" i="2"/>
  <c r="F11" i="2"/>
  <c r="C12" i="2"/>
  <c r="D12" i="2"/>
  <c r="E12" i="2"/>
  <c r="F12" i="2"/>
  <c r="C13" i="2"/>
  <c r="D13" i="2"/>
  <c r="E13" i="2"/>
  <c r="F13" i="2"/>
  <c r="C14" i="2"/>
  <c r="D14" i="2"/>
  <c r="E14" i="2"/>
  <c r="F14" i="2"/>
  <c r="C15" i="2"/>
  <c r="D15" i="2"/>
  <c r="E15" i="2"/>
  <c r="F15" i="2"/>
  <c r="C16" i="2"/>
  <c r="D16" i="2"/>
  <c r="E16" i="2"/>
  <c r="F16" i="2"/>
  <c r="D5" i="2"/>
  <c r="E5" i="2"/>
  <c r="F5" i="2"/>
  <c r="C5" i="2"/>
  <c r="K359" i="2" l="1"/>
  <c r="D377" i="2"/>
  <c r="G124" i="2"/>
  <c r="D480" i="2"/>
  <c r="F404" i="2"/>
  <c r="F418" i="2"/>
  <c r="F47" i="2"/>
  <c r="F31" i="2"/>
  <c r="F182" i="2"/>
  <c r="F419" i="2"/>
  <c r="G463" i="2"/>
  <c r="F386" i="2"/>
  <c r="E432" i="2"/>
  <c r="D50" i="2"/>
  <c r="G479" i="2"/>
  <c r="G477" i="2"/>
  <c r="F341" i="2"/>
  <c r="E470" i="2"/>
  <c r="D388" i="2"/>
  <c r="F395" i="2"/>
  <c r="G464" i="2"/>
  <c r="G478" i="2"/>
  <c r="F49" i="2"/>
  <c r="F46" i="2"/>
  <c r="F41" i="2"/>
  <c r="F38" i="2"/>
  <c r="F33" i="2"/>
  <c r="F30" i="2"/>
  <c r="F25" i="2"/>
  <c r="C388" i="2"/>
  <c r="G432" i="2"/>
  <c r="F377" i="2"/>
  <c r="C456" i="2"/>
  <c r="E480" i="2"/>
  <c r="F48" i="2"/>
  <c r="F40" i="2"/>
  <c r="F420" i="2"/>
  <c r="D432" i="2"/>
  <c r="H455" i="2"/>
  <c r="D422" i="2"/>
  <c r="H430" i="2"/>
  <c r="F456" i="2"/>
  <c r="I215" i="2"/>
  <c r="G469" i="2"/>
  <c r="G467" i="2"/>
  <c r="G465" i="2"/>
  <c r="F29" i="2"/>
  <c r="H284" i="2"/>
  <c r="F73" i="2"/>
  <c r="F65" i="2"/>
  <c r="F57" i="2"/>
  <c r="K215" i="2"/>
  <c r="H229" i="2"/>
  <c r="D242" i="2"/>
  <c r="H240" i="2"/>
  <c r="D263" i="2"/>
  <c r="F39" i="2"/>
  <c r="G277" i="2"/>
  <c r="C287" i="2"/>
  <c r="C182" i="2"/>
  <c r="C215" i="2"/>
  <c r="G215" i="2"/>
  <c r="F43" i="2"/>
  <c r="F35" i="2"/>
  <c r="G242" i="2"/>
  <c r="G263" i="2"/>
  <c r="F23" i="2"/>
  <c r="F32" i="2"/>
  <c r="F24" i="2"/>
  <c r="F263" i="2"/>
  <c r="F44" i="2"/>
  <c r="F36" i="2"/>
  <c r="F28" i="2"/>
  <c r="F77" i="2"/>
  <c r="F69" i="2"/>
  <c r="F61" i="2"/>
  <c r="C242" i="2"/>
  <c r="H275" i="2"/>
  <c r="H272" i="2"/>
  <c r="F277" i="2"/>
  <c r="D287" i="2"/>
  <c r="H286" i="2"/>
  <c r="E50" i="2"/>
  <c r="D116" i="2"/>
  <c r="H111" i="2"/>
  <c r="H103" i="2"/>
  <c r="H95" i="2"/>
  <c r="C398" i="2"/>
  <c r="F396" i="2"/>
  <c r="F406" i="2"/>
  <c r="E456" i="2"/>
  <c r="H453" i="2"/>
  <c r="M215" i="2"/>
  <c r="E215" i="2"/>
  <c r="H285" i="2"/>
  <c r="E398" i="2"/>
  <c r="F421" i="2"/>
  <c r="C432" i="2"/>
  <c r="D446" i="2"/>
  <c r="D456" i="2"/>
  <c r="F27" i="2"/>
  <c r="F76" i="2"/>
  <c r="F68" i="2"/>
  <c r="F60" i="2"/>
  <c r="G146" i="2"/>
  <c r="G144" i="2"/>
  <c r="G138" i="2"/>
  <c r="G136" i="2"/>
  <c r="G130" i="2"/>
  <c r="G128" i="2"/>
  <c r="H226" i="2"/>
  <c r="E263" i="2"/>
  <c r="E388" i="2"/>
  <c r="D398" i="2"/>
  <c r="F56" i="2"/>
  <c r="H269" i="2"/>
  <c r="E341" i="2"/>
  <c r="F432" i="2"/>
  <c r="H444" i="2"/>
  <c r="H454" i="2"/>
  <c r="G476" i="2"/>
  <c r="F45" i="2"/>
  <c r="F42" i="2"/>
  <c r="F37" i="2"/>
  <c r="F34" i="2"/>
  <c r="F26" i="2"/>
  <c r="H89" i="2"/>
  <c r="H102" i="2"/>
  <c r="H99" i="2"/>
  <c r="H94" i="2"/>
  <c r="H91" i="2"/>
  <c r="F410" i="2"/>
  <c r="H429" i="2"/>
  <c r="G456" i="2"/>
  <c r="F480" i="2"/>
  <c r="F233" i="2"/>
  <c r="H222" i="2"/>
  <c r="F287" i="2"/>
  <c r="F397" i="2"/>
  <c r="E422" i="2"/>
  <c r="H452" i="2"/>
  <c r="F80" i="2"/>
  <c r="F72" i="2"/>
  <c r="F64" i="2"/>
  <c r="D149" i="2"/>
  <c r="G147" i="2"/>
  <c r="G145" i="2"/>
  <c r="G143" i="2"/>
  <c r="G141" i="2"/>
  <c r="G139" i="2"/>
  <c r="G137" i="2"/>
  <c r="G135" i="2"/>
  <c r="G133" i="2"/>
  <c r="G131" i="2"/>
  <c r="G129" i="2"/>
  <c r="G127" i="2"/>
  <c r="G125" i="2"/>
  <c r="D182" i="2"/>
  <c r="C253" i="2"/>
  <c r="E277" i="2"/>
  <c r="E287" i="2"/>
  <c r="H431" i="2"/>
  <c r="G466" i="2"/>
  <c r="N215" i="2"/>
  <c r="F215" i="2"/>
  <c r="G376" i="2"/>
  <c r="G374" i="2"/>
  <c r="O201" i="2"/>
  <c r="O199" i="2"/>
  <c r="O193" i="2"/>
  <c r="O191" i="2"/>
  <c r="O189" i="2"/>
  <c r="H231" i="2"/>
  <c r="H223" i="2"/>
  <c r="L215" i="2"/>
  <c r="D215" i="2"/>
  <c r="O213" i="2"/>
  <c r="O211" i="2"/>
  <c r="O209" i="2"/>
  <c r="O207" i="2"/>
  <c r="O205" i="2"/>
  <c r="O203" i="2"/>
  <c r="O197" i="2"/>
  <c r="O195" i="2"/>
  <c r="C305" i="2"/>
  <c r="C377" i="2"/>
  <c r="H221" i="2"/>
  <c r="H230" i="2"/>
  <c r="G375" i="2"/>
  <c r="J215" i="2"/>
  <c r="G233" i="2"/>
  <c r="H232" i="2"/>
  <c r="H228" i="2"/>
  <c r="H227" i="2"/>
  <c r="H224" i="2"/>
  <c r="E377" i="2"/>
  <c r="O198" i="2"/>
  <c r="O190" i="2"/>
  <c r="H215" i="2"/>
  <c r="O214" i="2"/>
  <c r="O212" i="2"/>
  <c r="O210" i="2"/>
  <c r="O208" i="2"/>
  <c r="O206" i="2"/>
  <c r="O204" i="2"/>
  <c r="O202" i="2"/>
  <c r="O200" i="2"/>
  <c r="O196" i="2"/>
  <c r="O194" i="2"/>
  <c r="O192" i="2"/>
  <c r="E233" i="2"/>
  <c r="D233" i="2"/>
  <c r="H225" i="2"/>
  <c r="E116" i="2"/>
  <c r="H113" i="2"/>
  <c r="H105" i="2"/>
  <c r="H97" i="2"/>
  <c r="E253" i="2"/>
  <c r="H250" i="2"/>
  <c r="H262" i="2"/>
  <c r="F409" i="2"/>
  <c r="C422" i="2"/>
  <c r="G446" i="2"/>
  <c r="H445" i="2"/>
  <c r="H108" i="2"/>
  <c r="H100" i="2"/>
  <c r="F116" i="2"/>
  <c r="C116" i="2"/>
  <c r="C149" i="2"/>
  <c r="E242" i="2"/>
  <c r="F242" i="2"/>
  <c r="D253" i="2"/>
  <c r="H249" i="2"/>
  <c r="G329" i="2"/>
  <c r="F394" i="2"/>
  <c r="H428" i="2"/>
  <c r="F446" i="2"/>
  <c r="H440" i="2"/>
  <c r="F82" i="2"/>
  <c r="F79" i="2"/>
  <c r="F74" i="2"/>
  <c r="F71" i="2"/>
  <c r="F66" i="2"/>
  <c r="F63" i="2"/>
  <c r="E83" i="2"/>
  <c r="F58" i="2"/>
  <c r="H114" i="2"/>
  <c r="H106" i="2"/>
  <c r="H98" i="2"/>
  <c r="H96" i="2"/>
  <c r="G116" i="2"/>
  <c r="H90" i="2"/>
  <c r="F411" i="2"/>
  <c r="F408" i="2"/>
  <c r="E446" i="2"/>
  <c r="H443" i="2"/>
  <c r="G148" i="2"/>
  <c r="G142" i="2"/>
  <c r="G140" i="2"/>
  <c r="G134" i="2"/>
  <c r="G132" i="2"/>
  <c r="G126" i="2"/>
  <c r="E305" i="2"/>
  <c r="D305" i="2"/>
  <c r="H320" i="2"/>
  <c r="G339" i="2"/>
  <c r="C480" i="2"/>
  <c r="F81" i="2"/>
  <c r="D83" i="2"/>
  <c r="H112" i="2"/>
  <c r="H110" i="2"/>
  <c r="H109" i="2"/>
  <c r="H104" i="2"/>
  <c r="H101" i="2"/>
  <c r="H93" i="2"/>
  <c r="F385" i="2"/>
  <c r="F405" i="2"/>
  <c r="H441" i="2"/>
  <c r="G462" i="2"/>
  <c r="H261" i="2"/>
  <c r="F470" i="2"/>
  <c r="F78" i="2"/>
  <c r="F75" i="2"/>
  <c r="F70" i="2"/>
  <c r="F67" i="2"/>
  <c r="F62" i="2"/>
  <c r="F59" i="2"/>
  <c r="H115" i="2"/>
  <c r="H107" i="2"/>
  <c r="G122" i="2"/>
  <c r="F149" i="2"/>
  <c r="G253" i="2"/>
  <c r="H252" i="2"/>
  <c r="H260" i="2"/>
  <c r="G340" i="2"/>
  <c r="F387" i="2"/>
  <c r="E412" i="2"/>
  <c r="F407" i="2"/>
  <c r="H439" i="2"/>
  <c r="E149" i="2"/>
  <c r="H241" i="2"/>
  <c r="F253" i="2"/>
  <c r="H251" i="2"/>
  <c r="H259" i="2"/>
  <c r="E323" i="2"/>
  <c r="H321" i="2"/>
  <c r="D341" i="2"/>
  <c r="F384" i="2"/>
  <c r="D412" i="2"/>
  <c r="H438" i="2"/>
  <c r="H442" i="2"/>
  <c r="D470" i="2"/>
  <c r="G468" i="2"/>
  <c r="H182" i="2"/>
  <c r="K350" i="2"/>
  <c r="G182" i="2"/>
  <c r="K348" i="2"/>
  <c r="E182" i="2"/>
  <c r="H270" i="2"/>
  <c r="K357" i="2"/>
  <c r="K355" i="2"/>
  <c r="C412" i="2"/>
  <c r="C446" i="2"/>
  <c r="H273" i="2"/>
  <c r="C470" i="2"/>
  <c r="K181" i="2"/>
  <c r="K180" i="2"/>
  <c r="K179" i="2"/>
  <c r="K178" i="2"/>
  <c r="K177" i="2"/>
  <c r="K176" i="2"/>
  <c r="K175" i="2"/>
  <c r="K174" i="2"/>
  <c r="K173" i="2"/>
  <c r="K172" i="2"/>
  <c r="K171" i="2"/>
  <c r="K170" i="2"/>
  <c r="K169" i="2"/>
  <c r="K168" i="2"/>
  <c r="K167" i="2"/>
  <c r="K166" i="2"/>
  <c r="K165" i="2"/>
  <c r="K163" i="2"/>
  <c r="K162" i="2"/>
  <c r="K161" i="2"/>
  <c r="K160" i="2"/>
  <c r="K159" i="2"/>
  <c r="K158" i="2"/>
  <c r="K157" i="2"/>
  <c r="H276" i="2"/>
  <c r="H271" i="2"/>
  <c r="K349" i="2"/>
  <c r="J182" i="2"/>
  <c r="K164" i="2"/>
  <c r="I182" i="2"/>
  <c r="H274" i="2"/>
  <c r="K356" i="2"/>
  <c r="K354" i="2"/>
  <c r="D277" i="2"/>
  <c r="H248" i="2"/>
  <c r="C277" i="2"/>
  <c r="H283" i="2"/>
  <c r="H312" i="2"/>
  <c r="K156" i="2"/>
  <c r="G287" i="2"/>
  <c r="F304" i="2"/>
  <c r="G123" i="2"/>
  <c r="K155" i="2"/>
  <c r="O188" i="2"/>
  <c r="F293" i="2"/>
  <c r="G323" i="2"/>
  <c r="C341" i="2"/>
  <c r="K347" i="2"/>
  <c r="G365" i="2"/>
  <c r="C50" i="2"/>
  <c r="C83" i="2"/>
  <c r="H92" i="2"/>
  <c r="C233" i="2"/>
  <c r="C263" i="2"/>
  <c r="F383" i="2"/>
  <c r="H239" i="2"/>
  <c r="G338" i="2"/>
  <c r="H322" i="2"/>
  <c r="F323" i="2"/>
  <c r="D323" i="2"/>
  <c r="H311" i="2"/>
  <c r="C323" i="2"/>
  <c r="E17" i="2"/>
  <c r="G16" i="2"/>
  <c r="G14" i="2"/>
  <c r="G12" i="2"/>
  <c r="G10" i="2"/>
  <c r="G8" i="2"/>
  <c r="G6" i="2"/>
  <c r="G5" i="2"/>
  <c r="F17" i="2"/>
  <c r="D17" i="2"/>
  <c r="G15" i="2"/>
  <c r="G13" i="2"/>
  <c r="G11" i="2"/>
  <c r="G9" i="2"/>
  <c r="G7" i="2"/>
  <c r="C17" i="2"/>
  <c r="G377" i="2" l="1"/>
  <c r="H323" i="2"/>
  <c r="G341" i="2"/>
  <c r="F305" i="2"/>
  <c r="F50" i="2"/>
  <c r="H263" i="2"/>
  <c r="F83" i="2"/>
  <c r="H253" i="2"/>
  <c r="H242" i="2"/>
  <c r="H456" i="2"/>
  <c r="F412" i="2"/>
  <c r="H116" i="2"/>
  <c r="H287" i="2"/>
  <c r="F388" i="2"/>
  <c r="G149" i="2"/>
  <c r="G480" i="2"/>
  <c r="F422" i="2"/>
  <c r="O215" i="2"/>
  <c r="G470" i="2"/>
  <c r="H446" i="2"/>
  <c r="H432" i="2"/>
  <c r="H277" i="2"/>
  <c r="K182" i="2"/>
  <c r="F398" i="2"/>
  <c r="H233" i="2"/>
  <c r="G17" i="2"/>
</calcChain>
</file>

<file path=xl/sharedStrings.xml><?xml version="1.0" encoding="utf-8"?>
<sst xmlns="http://schemas.openxmlformats.org/spreadsheetml/2006/main" count="2810" uniqueCount="842">
  <si>
    <t>م</t>
  </si>
  <si>
    <t>أبعاد الواقعة</t>
  </si>
  <si>
    <t>وصف الواقعة</t>
  </si>
  <si>
    <t>الأطراف المشاركة في الفعل</t>
  </si>
  <si>
    <t>خسائر مادية وبشرية</t>
  </si>
  <si>
    <t>تداخل من جهات أخرى</t>
  </si>
  <si>
    <t>تداخل رسمي متعلق بالواقعة</t>
  </si>
  <si>
    <t>تداخل عرفي متعلق بالواقعة</t>
  </si>
  <si>
    <t>تفاصيل قانونية متعلقة بالواقعة</t>
  </si>
  <si>
    <t>ملاحظات</t>
  </si>
  <si>
    <t>النص الموثق للواقعة</t>
  </si>
  <si>
    <t>روابط المصادر</t>
  </si>
  <si>
    <t>تاريخ الواقعة</t>
  </si>
  <si>
    <t>محافظة الواقعة</t>
  </si>
  <si>
    <t>الإقليم الجغرافي</t>
  </si>
  <si>
    <t>الدائرة</t>
  </si>
  <si>
    <t>مكان الواقعة بالتحديد</t>
  </si>
  <si>
    <t>تفاصيل نوع الواقعة</t>
  </si>
  <si>
    <t>نوع الواقعة</t>
  </si>
  <si>
    <t>اسم مُفهرس للواقعة جغرافيًا وزمنيًا</t>
  </si>
  <si>
    <t>اسم مميز أو إعلامي للواقعة</t>
  </si>
  <si>
    <t>الحدث الطائفي/سبب الحدث الطائفي</t>
  </si>
  <si>
    <t>تصنيف الفئات المرتكب ضدها الفعل</t>
  </si>
  <si>
    <t>الجهة صاحبة الفعل (جهة الأغلبية)</t>
  </si>
  <si>
    <t>فئة الجهة صاحبة الفعل (جهة الأغلبية)</t>
  </si>
  <si>
    <t>أدوات وأسلحة استخدمتها الجهة</t>
  </si>
  <si>
    <t>نوع أثقل أدوات مستخدمة</t>
  </si>
  <si>
    <t>الجهة صاحبة رد الفعل (جهة الأقلية)</t>
  </si>
  <si>
    <t>ديانة المرتكب ضده الفعل</t>
  </si>
  <si>
    <t>فئة ديانة المرتكب ضده الفعل</t>
  </si>
  <si>
    <t>قتلى</t>
  </si>
  <si>
    <t>تفاصيل عن حالات القتل</t>
  </si>
  <si>
    <t>إصابات</t>
  </si>
  <si>
    <t>تفاصيل عن حالات الإصابة</t>
  </si>
  <si>
    <t>قبض</t>
  </si>
  <si>
    <t>تفاصيل عن حالات القبض</t>
  </si>
  <si>
    <t>تصنيف الخسائر البشرية</t>
  </si>
  <si>
    <t>حالات اختطاف أو اختفاء</t>
  </si>
  <si>
    <t>تفاصيل عن حالات اختطاف أو اختفاء</t>
  </si>
  <si>
    <t>تلفيات مادية</t>
  </si>
  <si>
    <t>تصنيف نوع التداخل</t>
  </si>
  <si>
    <t xml:space="preserve">الطرف المتداخل ضده </t>
  </si>
  <si>
    <t>جهات رسمية متداخلة</t>
  </si>
  <si>
    <t>نوع التداخل</t>
  </si>
  <si>
    <t>أدوات مستخدمة</t>
  </si>
  <si>
    <t>إجراءات وأحكام رسمية</t>
  </si>
  <si>
    <t>جهات عرفية متداخلة</t>
  </si>
  <si>
    <t>إجراءات وأحكام غير رسمية</t>
  </si>
  <si>
    <t>رقم رسمي عن الواقعة</t>
  </si>
  <si>
    <t>اتهامات مرتبطة بالواقعة</t>
  </si>
  <si>
    <t>نوع المصدر الرئيسي لاعتماد الواقعة</t>
  </si>
  <si>
    <t>رابط 1</t>
  </si>
  <si>
    <t>رابط2</t>
  </si>
  <si>
    <t>رابط3</t>
  </si>
  <si>
    <t>رابط4</t>
  </si>
  <si>
    <t>رابط5</t>
  </si>
  <si>
    <t>رابط6</t>
  </si>
  <si>
    <t>رابط7</t>
  </si>
  <si>
    <t>المنيا</t>
  </si>
  <si>
    <t>محافظات الصعيد</t>
  </si>
  <si>
    <t>سمالوط</t>
  </si>
  <si>
    <t>هجوم مسلح</t>
  </si>
  <si>
    <t>استهداف باستخدام أسلحة</t>
  </si>
  <si>
    <t>استهداف أو تعدي على فرد/أفراد</t>
  </si>
  <si>
    <t>مسلحون مجهولون</t>
  </si>
  <si>
    <t>مجموعات مسلحة</t>
  </si>
  <si>
    <t>أسلحة نارية ومتفجرات</t>
  </si>
  <si>
    <t>قبطي</t>
  </si>
  <si>
    <t>لم يتم التوصل لحدوث حالات قتل</t>
  </si>
  <si>
    <t>لم يتم التوصل لحدوث حالات قبض</t>
  </si>
  <si>
    <t>وقائع شملت حالات إصابة</t>
  </si>
  <si>
    <t>لم يتم التوصل لحدوث تداخل من جهات أخرى</t>
  </si>
  <si>
    <t>لم يتم التوصل لحدوث تداخل من جهات رسمية</t>
  </si>
  <si>
    <t>لم يتم التوصل لحدوث تداخل من جهات عرفية</t>
  </si>
  <si>
    <t>النص الموثق عبارة عن ملخص التقرير عشان التقرير pdf</t>
  </si>
  <si>
    <t>جهات حقوقية</t>
  </si>
  <si>
    <t>الدقهلية</t>
  </si>
  <si>
    <t>محافظات الدلتا</t>
  </si>
  <si>
    <t>اعتداء</t>
  </si>
  <si>
    <t>اعتداء جسدي</t>
  </si>
  <si>
    <t>شباب مسلمين</t>
  </si>
  <si>
    <t>أهالي ذو توجه مذهبي</t>
  </si>
  <si>
    <t>لم يتم التوصل لأدوات مستخدمة</t>
  </si>
  <si>
    <t>لم يتم التوصل لحدوث حالات إصابة</t>
  </si>
  <si>
    <t>لم يتم التوصل لحدوث خسائر بشرية</t>
  </si>
  <si>
    <t>تداخل رسمي</t>
  </si>
  <si>
    <t>الأطراف المعتدية</t>
  </si>
  <si>
    <t>وزارة الداخلية</t>
  </si>
  <si>
    <t>فض وتحرير محضر</t>
  </si>
  <si>
    <t>جهات رسمية عبر منصات إعلامية</t>
  </si>
  <si>
    <t>ملوي</t>
  </si>
  <si>
    <t>مسلمين القرية</t>
  </si>
  <si>
    <t>عصا</t>
  </si>
  <si>
    <t>أسلحة بيضاء وزجاجات مولوتوف</t>
  </si>
  <si>
    <t>اقباط القرية</t>
  </si>
  <si>
    <t>البحيرة</t>
  </si>
  <si>
    <t>مركز المنيا</t>
  </si>
  <si>
    <t>فض</t>
  </si>
  <si>
    <t>القاهرة</t>
  </si>
  <si>
    <t>المحافظات المركزية</t>
  </si>
  <si>
    <t>الزيتون</t>
  </si>
  <si>
    <t>استهداف أو تعدي على ملكية خاصة</t>
  </si>
  <si>
    <t>مجهولون مسلحون</t>
  </si>
  <si>
    <t>اعيرة نارية</t>
  </si>
  <si>
    <t>وقائع شملت حالات قتل وإصابة</t>
  </si>
  <si>
    <t>اعتداء على الملكية</t>
  </si>
  <si>
    <t>استهداف أو تعدي على منشآت دينية</t>
  </si>
  <si>
    <t>وقائع شملت حالات قتل وإصابة وقبض</t>
  </si>
  <si>
    <t>https://eipr.org/sites/default/files/reports/pdf/FRBQ_Jul_-_Sep_09_AR.pdf</t>
  </si>
  <si>
    <t>الإسكندرية</t>
  </si>
  <si>
    <t>جهات صحفية</t>
  </si>
  <si>
    <t>قرية دفش</t>
  </si>
  <si>
    <t>قتل على الهوية</t>
  </si>
  <si>
    <t>مسلمي قرية دفش</t>
  </si>
  <si>
    <t>الشاب المسلم</t>
  </si>
  <si>
    <t>وقائع شملت حالات قتل وقبض</t>
  </si>
  <si>
    <t>الفيوم</t>
  </si>
  <si>
    <t>وقائع شملت حالات قبض</t>
  </si>
  <si>
    <t>تداخل رسمي ثم تم تسوية الأمر عرفيًا</t>
  </si>
  <si>
    <t>اعتداء على ملكية</t>
  </si>
  <si>
    <t>عائلة مسلمة بالقرية</t>
  </si>
  <si>
    <t>عائلة قبطية بالقرية</t>
  </si>
  <si>
    <t>القليوبية</t>
  </si>
  <si>
    <t>اشتباك أهالي</t>
  </si>
  <si>
    <t>اشتباك/هجوم أهلي</t>
  </si>
  <si>
    <t>الأطراف المتشابكة</t>
  </si>
  <si>
    <t>الجيزة</t>
  </si>
  <si>
    <t>قنا</t>
  </si>
  <si>
    <t>نجع حمادي</t>
  </si>
  <si>
    <t>احد مسلمي القرية</t>
  </si>
  <si>
    <t>بني سويف</t>
  </si>
  <si>
    <t>الفشن</t>
  </si>
  <si>
    <t>عزبة بشري الشرقية</t>
  </si>
  <si>
    <t>كفر الشيخ</t>
  </si>
  <si>
    <t>غير محدد</t>
  </si>
  <si>
    <t>جلسة صلح</t>
  </si>
  <si>
    <t>استهداف كنيسة</t>
  </si>
  <si>
    <t>https://eipr.org/sites/default/files/reports/pdf/Sectarian_Violence_inTwoYears_Ar.pdf</t>
  </si>
  <si>
    <t>حجارة</t>
  </si>
  <si>
    <t>حجارة وألعاب نارية</t>
  </si>
  <si>
    <t>حجارة - عصا</t>
  </si>
  <si>
    <t>وقائع شملت حالات إصابة وقبض</t>
  </si>
  <si>
    <t>فض وقبض</t>
  </si>
  <si>
    <t>مسلمي القرية</t>
  </si>
  <si>
    <t>أبو تشت</t>
  </si>
  <si>
    <t>استهداف على الهوية</t>
  </si>
  <si>
    <t>مسلم</t>
  </si>
  <si>
    <t>مطاي</t>
  </si>
  <si>
    <t>عائلة قبطية</t>
  </si>
  <si>
    <t>عائلة مسلمة</t>
  </si>
  <si>
    <t>تفاوض</t>
  </si>
  <si>
    <t>أبو قرقاص</t>
  </si>
  <si>
    <t>من الطرفين</t>
  </si>
  <si>
    <t>عين شمس</t>
  </si>
  <si>
    <t>طوب</t>
  </si>
  <si>
    <t>اشتباك طائفي</t>
  </si>
  <si>
    <t>اقباط</t>
  </si>
  <si>
    <t>الاطراق المتشابكة</t>
  </si>
  <si>
    <t>الأقصر</t>
  </si>
  <si>
    <t>الشرقية</t>
  </si>
  <si>
    <t>عائلة مسيحية</t>
  </si>
  <si>
    <t>من العائلتين</t>
  </si>
  <si>
    <t>الة حادة</t>
  </si>
  <si>
    <t>شبرا</t>
  </si>
  <si>
    <t>https://www.copts-united.com/article.php?I=400&amp;A=14956</t>
  </si>
  <si>
    <t>شاب قبطي</t>
  </si>
  <si>
    <t>وقائع شملت حالات قتل</t>
  </si>
  <si>
    <t>https://www.youm7.com/story/2009/8/1/%D9%85%D8%B5%D8%A7%D8%AF%D9%85%D8%A7%D8%AA-%D8%B7%D8%A7%D8%A6%D9%81%D9%8A%D8%A9-%D8%A8%D8%A7%D9%84%D8%B4%D9%88%D9%85-%D9%88%D8%A7%D9%84%D8%B9%D8%B5%D9%89-%D8%A8%D8%A7%D9%84%D9%85%D9%86%D9%8A%D8%A7/123660</t>
  </si>
  <si>
    <t>أسيوط</t>
  </si>
  <si>
    <t>إسنا</t>
  </si>
  <si>
    <t>تحرير محضر</t>
  </si>
  <si>
    <t>الشباب المسلمين</t>
  </si>
  <si>
    <t>عام 2009</t>
  </si>
  <si>
    <t>قرية نزلة رومان</t>
  </si>
  <si>
    <t>أحداث العنف الطائفي - المنيا - أبو قرقاص - قرية نزلة رومان - ٢٠٠٩/٠٢/١٧</t>
  </si>
  <si>
    <t>شتباكات طائفية جديدة -القرية تعيش حالة غليان منذ عامين بسبب مقتل قبطي وعدم معاقبة الجاني</t>
  </si>
  <si>
    <t>سير صادق نادى صديق بالطريق المؤدى لمدخل القرية وتصادف مرور سيارة يقودها صفوت أسعد جرجس 60 سنة حيث تطاولا على بعضهما بالقول وتطورت المشاجرة إلى اشتباكات بين الطرفين خاصة وأن هناك ثأرا قديما بينهما منذ عام</t>
  </si>
  <si>
    <t>اقباط قربة نزلة رومان</t>
  </si>
  <si>
    <t>الحجارة - العصا</t>
  </si>
  <si>
    <t>مسلمي قرية نزلة رومان</t>
  </si>
  <si>
    <t>الحجارة والعصا</t>
  </si>
  <si>
    <t>صموئيل صفوت أسعد (27 سنة) وصفوت أسعد جرجس (60 سنة) ووصفى صفوت أسعد (27 سنة) ونادى خليل جرجس (35 سنة) ويوسف نادى خليل (28 سنة) وميلاد جرجس (18 سنة) وعماد جرجس (31 سنة ) وهم من عائلة صفوت أسعد. كما أصيب من عائلة أولاد صديق كل من: صادق نادى صديق (23 سنة) ومحمود سعد عبد اللطيف (19 سنة)، هذا بخلاف مواطنين من القرية هما فرغلى عسران خليفة وفرغلى نادى صديق</t>
  </si>
  <si>
    <t>أربعة من عائلة صفوت أسعد</t>
  </si>
  <si>
    <t>بالشغب والتعدى على عائلة أولاد صديق بنزلة رومان</t>
  </si>
  <si>
    <t>اشتعلت الفتنة الطائفية من جديد بقرية نزلة رومان مركز أبوقرقاص بالمنيا، بعد تجدد الاشتباكات بين عائلتى صفوت أسعد وأولاد صديق، حيث أسفرت المشاجرات بينهما عن إصابة 11 فردا من العائلتين و2 من أهالي القرية فى معركة استخدمت فيها الأسلحة النارية. وبدأت المناوشات أثناء سير صادق نادى صديق بالطريق المؤدى لمدخل القرية، وتصادف مرور سيارة يقودها صفوت أسعد جرجس (60 سنة)، حيث تطاولا على بعضهما بالقول، وتطورت المشاجرة إلى اشتباكات بين الطرفين، خاصة وأن هناك ثأرا قديما بينهما منذ عام، وأسفرت المعركة عن إصابة كل من : صموئيل صفوت أسعد (27 سنة) وصفوت أسعد جرجس (60 سنة) ووصفى صفوت أسعد (27 سنة) ونادى خليل جرجس (35 سنة) ويوسف نادى خليل (28 سنة) وميلاد جرجس (18 سنة) وعماد جرجس (31 سنة ) وهم من عائلة صفوت أسعد. كما أصيب من عائلة أولاد صديق كل من: صادق نادى صديق (23 سنة) ومحمود سعد عبد اللطيف (19 سنة)، هذا بخلاف مواطنين من القرية هما فرغلى عسران خليفة وفرغلى نادى صديق، وتم نقل المصابين إلى مستشفى المنيا الجامعى ومستشفى الفكرية العام، وقد قام الأمن بفرض حصار أمنى على قرية رومان</t>
  </si>
  <si>
    <t>https://www.coptichistory.org/new_page_7164.htm</t>
  </si>
  <si>
    <t>أحداث العنف الطائفي - المنيا - أبو قرقاص - قرية نزلة رومان - ٢٠٠٩/٠٢/١٨</t>
  </si>
  <si>
    <t>بمشادة بين شابين من عائلتي صفوت اسعد ونادي صديق بسبب دراجة أحدهما تطورت لمشاجرة إستخدم فيها الطرفان الطوب والعصى مما نتج عنه إصابة 6 من العائلتين</t>
  </si>
  <si>
    <t>طوب وعصا</t>
  </si>
  <si>
    <t>اقباط ومسلمين</t>
  </si>
  <si>
    <t>شددت قوات الأمن من تواجدها بقرية نزلة (رومان) التابعة لمدينة الفكرية بمركز أبو قرقاص بالمنيا عقب الأحداث الطائفية التي تجددت أمس وأسفرت عن إصابة 6 من الطرفين وتم نقلهم لمستشفى الفكرية وفرضت حصار لمنع إندلاع أي تطورات جديدة في ظل حالة الإحتقان الطائفي التي تعيشها القرية منذ عام 2006 عقب مقتل قبطي على يد مسلم وحفظ القضية دون معاقبة الجاني المعروف لدى الجهات الأمنية. إستقبلت مستشفى الفكرية العام 6 مصابين من كلا الطرفين منهم صادق نادي صديق ومحمود سعيد عبد اللطيف اللذان تم إحتجازهما بالمستشفى لعمل أشعة لهما لبيان ما بهما من إصابات فيما تم عمل تقارير طبية لباقي المصابين وخرجوا بنفس اليوم نظراًَ لإصابتهم بإصابات طفيفة في حين قامت قوات الأمن بإعتقال عدد من الطرفين وإحتجازهما بمركز شرطة ابو قرقاص لحين التحقيق معهم. يقول (محمد.ص) أحد أهالي القرية أن المشكلة بدأت بمشادة بين شابين من عائلتي صفوت اسعد ونادي صديق بسبب دراجة أحدهما تطورت لمشاجرة إستخدم فيها الطرفان الطوب والعصى مما نتج عنه إصابة 6 من العائلتين وإستنكر صالح حدوث ذلك في وجود قوات أمنية مكثفة بالقرية منذ حوالي عامين حيث يوجد كمين أمني دائم يضم سيارتي أمن مركزي مكتظة بعشرات الجنود والضباط موضحاً أن السبب في ذلك هو مقتل شاب قبطي يدعى صموئيل شفيق على يد أحد مسلمي القرية يدعى على أبو طالب ولكن المحكمة برأته فحاول شقيقا القتيل الأخذ بالثأر بقتل المتهم ونجله ولفت لوجود العديد من القضايا متداولة بالمحاكم وقال أن القرية تعيش حالة غليان منذ عامين بين المسلمين والأقباط دون التوصل لحل ونزع فتيل الأزمة وإزالة الإحتقان بين الطرفين. أما د.إيهاب رمزي المحامي المعروف بالمنيا أشار أن سبب الإحتقان يعود إلى مقتل شاب قبطي يدعى صموئيل شفيق على يد أحد مسلمي القرية ويدعى على ابو طالب فى عام 2006 وحرر محضر بها قيد برقم 3537 لسنة 2006 إداري أبو قرقاص وتم حفظه لعدم كفاية الأدلة مما دعا شقيقا القتيل ويدعيان رضا وفرج الله شفيق لمحاولة الأخذ بالثأر من قاتل شقيقهما فتربصا له مع آخرين وحاولا قتله لكنه نجا المتهم بقتل شقيقهما وولده فحرر وقام بتحرير محضر ضده عائلة القتيل الأقباط برقم 239 لسنة 2008 كلي جنوب المنيا حيث إتهم على ابو طالب 6 من أسرة القتيل القبطي بمحاولة قتله ونجله وتداولت القضية بالمحاكم برقم 22251 لسنة 2007 جنايات المنيا بتهمة الشروع في القتل وهي محجوزة لشهر مايو 2009 لحين ورود تقرير الطب الشرعي الخاص بمطابقة المقذوفات المستخدمة في الجريمة مع السلاح المضبوط مع المتهمين الأقباط</t>
  </si>
  <si>
    <t>أحداث العنف الطائفي - المنيا - أبو قرقاص - قرية نزلة رومان - ٢٠٠٩/٠٢/٢٤</t>
  </si>
  <si>
    <t>معاكسة شاب يدعى سيد لفتاة قبطية تدعى نيفين صليب التي استغاثت بأسرتها لنجدتها فحدثت مشادة كلامية بين الطرفين انتهت بمشاجرة</t>
  </si>
  <si>
    <t>الاسرة المسلمة</t>
  </si>
  <si>
    <t>الاسرة المسيحية بقرية نزلة رومان</t>
  </si>
  <si>
    <t>7 أقباط منهم صليب أخنوخ والد الفتاة وأشقائه مكرم وإسحق ومكرم الله وعادل نجل إسحق وبيشوي نجل مكرم كما قبضت الشرطة على 3 من المسلمين منهم سيد فصاح وعبد المنعم عبد العزيز وحرر محضر بالواقعة</t>
  </si>
  <si>
    <t>تجمهر 200 من مسلمي قرية نزلة رومان بأبو قرقاص أمام مسجد على بن أبى طالب عقب وقوع مشاجرة بين مسلمي وأقباط القرية بسبب معاكسة شاب لفتاة قبطية في محاولة للاعتداء على أهل الفتاة فيما قام الأهالي بإبلاغ الكمين الأمني المتواجد بالقرية والذي قام بتفريق التجمهر بعد ساعة تقريباً. يقول أحد الأقباط وقعت مشاجرة بين المسلمين والمسيحيين بسبب معاكسة شاب يدعى سيد لفتاة قبطية تدعى نيفين صليب التي استغاثت بأسرتها لنجدتها فحدثت مشادة كلامية بين الطرفين انتهت بمشاجرة فيما قامت الشرطة بالقبض على 7 أقباط منهم صليب أخنوخ والد الفتاة وأشقائه مكرم وإسحق ومكرم الله وعادل نجل إسحق وبيشوي نجل مكرم كما قبضت الشرطة على 3 من المسلمين منهم سيد فصاح وعبد المنعم عبد العزيز وحرر محضر بالواقعة إلا أن كلا الطرفين تنازل عن شكواه أمام النيابة وتم حفظ المحضر لكننا فوجئنا بمسلمي القرية يتجمهرون أمام المسجد عازمين الاعتداء على الأقباط لولا تدخل الأمن وفض تجمهرهم. وأشار آخر لتقصير الشرطة متسائلاً كيف تقع كل تلك الاعتداءات في وجود قوة من الشرطة قوامها 5 ضباط وعشرات الجنود وطالب بوضع الكمين في المنطقة المحتقنة لافتاًًَ لتواجدهم الآن بجوار منزل العمدة الذي يبعد 300 م عن موقع الأحداث. فيما أشار فخري منير لاستمرار تحفظ الشرطة على 9 من الأقباط و6 من المسلمين في الأحداث التي شاهدتها القرية الأسبوع الماضي رغم قرار النيابة بإخلاء سبيل الأقباط مقابل 500 جنيه لكلاً منهم في حين تقرر إخلاء سبيل المسلمين بدون كفالات وأستنكر استمرار حبس المتهمين رغم إجراء صلح بينهم في حضور مجدي سعداوي عضو مجلس الشعب وأشرف سرحان عضو لجنة المصالحات ومحاميا الطرفين لافتاً لعدم تقديم الصلح بالنيابة العامة لحفظ المحضر حسبما قال أشرف سرحان أن الصلح الذي تم صوري لن يقدم للنيابة العامة وبالتالي ستستمر القضية بالمحاكم.</t>
  </si>
  <si>
    <t>ميت غمر</t>
  </si>
  <si>
    <t>قرية دوماص</t>
  </si>
  <si>
    <t>أحداث العنف الطائفي - الدقهلية - ميت غمر - قرية دوماص - ٢٠٠٩/٠٢/٢٨</t>
  </si>
  <si>
    <t>سكب كيروسين على شاب قبطي محاولة لاشعال النيران به</t>
  </si>
  <si>
    <t>قام أحد مسلمي القرية بسكب الكيروسين وإشعال النيران في شاب مسيحي يبلغ من العمر ثمانية عشر عاماً لاشتباه الجاني في وجود علاقة بين شقيقته وبين المجني عليه.</t>
  </si>
  <si>
    <t>الكيروسين</t>
  </si>
  <si>
    <t>الشاب القبطي</t>
  </si>
  <si>
    <t>في يوم 28 فبراير 2009 شهدت قرية دماص بمركز ميت غمر التابع لمحافظة الدقهلية اشتباكات على خلفية شائعة بوجود علاقة عاطفية بين شاب مسيحي وفتاة مسلمة من أهل القرية. فقد قام أحد مسلمي القرية بسكب الكيروسين وإشعال النيران في شاب مسيحي يبلغ من العمر ثمانية عشر عاماً لاشتباه الجاني في وجود علاقة بين شقيقته وبين المجني عليه. وقد استطاع الشاب المسيحي القفز في إحدى الترع لإطفاء يناير - مارس2009 15 النيران المشتعلة فيه، غير أن أهالي القرية تجمعوا ووقعت اشتباكات بين أفراد العائلتين باستخدام السلاح الأبيض أسفرت عن مقتل والد الشاب المسيحي وإصابة شقيقه بجرح غائر في الرأس. وقد قامت قوات الأمن بالقبض على الجاني (24 عاماً) وإحالته إلى النيابة. ولم تتم إحالة القضية للمحاكمة حتى وقت كتابة هذا التقرير.</t>
  </si>
  <si>
    <t>https://eipr.org/sites/default/files/reports/pdf/frbq5-final.pdf</t>
  </si>
  <si>
    <t>مقتل قبطي مصري بمواجهات إثر شائعة "حب" بين مسيحي ومسلمة</t>
  </si>
  <si>
    <t>وجود علاقة عاطفية بين نجل القتيل وهو شاب يدعى شحاتة صبري شحاتة 25 عاما وفتاة مسلمة هي شقيقة الشاب الذي تم اعتقاله</t>
  </si>
  <si>
    <t>الات حادة</t>
  </si>
  <si>
    <t>اقباط قرية دوماص</t>
  </si>
  <si>
    <t>صبري شحاتة 60 عام</t>
  </si>
  <si>
    <t>شقيق الشاب المسيحي، ويدعى رامي (22 عاما)</t>
  </si>
  <si>
    <t>ياسر احمد قاسم 24 عام - طعن الاب بالسيف</t>
  </si>
  <si>
    <t>بالقتل العمد والشروع في قتل نجلي القتيل وتهديد الأمن والسلم الاجتماعي</t>
  </si>
  <si>
    <t>العامل مسيحى قام ابنه بمعاكسة فتاة مسلمة . 2 - أن الفتاة أخبرت إخوتها بالواقعة فتربصوا له على كوبرى دماص وقاموا بسكب سولار على ملابسه وأشعلوا فيه النيران ليحرقوه حيا يا بلد من غير ريس يحكمها . 3 - وبينما قالت العربية نت لأحد 11 ربيع الأول 1430هـ - 08 مارس 2009م عندها وصل والده صبري شحاتة إلى المكان ، فقام شقيق الفتاة بطعنه، فمات قالت أجهزة الإعلام العنصرية التى تبث البروباجاندا الإسلامية أن المعتدى والد العامل المسيحى أمسكو السنج والمطاوى نشبت مشاجرة بين الطرفين نتج عنها مقتل المسيحى وهدف البروباجاندا هو أن لا تكون هناك محاكمة للمسلم المجرم يا بلد من غير ريس يحكمها .وعندما لا يصدق أحد هذه البروباجاندا من الغرائب أن يظهر الإعلام الإسلامى الفذ قنبلة الموسم وهو أن شحاتة صبرى الخواجة، «٢٠ سنة» والمجنى عليه الأول فى تحقيقات البوليس ، والشهير بـ«شحتة» مسجل خطر، سبق اتهامه فى قضية سرقة بالإكراه وإحداث عاهة مستديمة فى القضية رقم ٩٤ لسنة ٢٠٠٧ ومحكوم عليه بسنة سجنًا حكمًا نهائيًا واجب النفاذ وهارب منه، فتم ترحيله لنيابة الأحداث للتنفيذ كيف هذا يا حكومة ؟ وهو يعيش فى القرية سنتين ثم تقول التحقيقات أنه يتعمد التحرش بالفتيات المسلمات بالقرية .. يعنى بالعقل كده إن متهم وهارب من قضية لمدة سنتين ومجرم ويعيش فى قرية ويعاكس بناتها تمشى إزاى دى متركبش أبداً إزاى يكون هارب ويعيش فى القرية سنتبن ويعاكس بناتها والكل عارفه .. ألا يوجد واحد مسلم بالقرية شارب من لبن أمه يبلغ عنه فيسجن ويخلصوا منه إذا كان ما تقولونه عن هذه القضية صحيح ولكن القضية فيما يبدوا ملفقة كلها .. ولكن أضع عليه بنزين وأحرقه حى ثم أقتل أبوه طيب أبوه ذنبه أيه !!  يا بلد من غير ريس يحكمها 4 - إجبار الطرف المسيحى على الصلح فى قعدة عرب بدوية متخلفة متعفنه  لأن البلد أصبحت بلا قانون !! ومن الملاحظ أن العبارات التى تنشرها الجرائد المصرية واحده وهذا دليل أن المصدر الذى أملى عليهم الخبر واحد وهو أمن الدولة وعلى هذا لا يجوز حبس المتهم المسلم الذى سكب البترول على العامل وكان يريد إحراقه حياً ولا محاكمه على قتله المسيحى لأنه كانت مشاجرة وليست قتلاً مع سبق الإصرار والترصد والغريب أنه فى قرية الطيبة كانت حكاية المعاكسة بالعكس وقتل مسيحى وفى قرية دماص كان القتيل مسيحى وفى كل مرة يدفع المسيحيين الثمن شهداء يسقطون بيد الإجرام الإسلامى الذى تسمح به حكومة الشريعة الإسلامية والمجاهدين من امن الدولة ، والدولة واقعة فى فوضى إعلاءً لشأن المجرمين المسلمين . **************************************** العربية نت الجمعة 09 ربيع الأول 1430هـ - 06 مارس 2009م  عن خبر بعنوان [ مقتل قبطي مصري بمواجهات إثر شائعة "حب" بين مسيحي ومسلمة ]  القاهرة - د ب أ لقي مواطن مسيحي مصري حتفه خلال اشتباكات وقعت بين مسلمين ومسيحيين بقرية دوماص، مركز ميت غمر محافظة الدقهلية شمال القاهرة، واعتقلت قوات الشرطة المصرية، مساء أمس الخميس 5-3-2009، شابا مسلما يدعى ياسر أحمد قاسم (24 عاما) على خلفية مقتل المسيحي صبري شحاتة (60 عاما). وكانت المصادمات بدأت الإثنين الماضي أثر شائعة انتشرت بالقرية التي يبلغ عدد سكانها 25 ألف نسمة (بينهم 40 أسرة مسيحية)، حول وجود علاقة عاطفية بين نجل القتيل وهو شاب يدعى شحاتة صبري شحاتة (25 عاما) وفتاة مسلمة، هي شقيقة الشاب الذي تم اعتقاله. وقال مصدر قضائي لوكالة الأنباء الألمانية (د.ب.أ) إن نيابة مركز ميت غمر بدأت تحقيقاتها مع الشاب المسلم في ساعة متأخرة مساء الخميس، بيد أنه رفض الكشف عن الاتهامات التي تم توجيهها إليه، متوقعًا أن تستكمل التحقيقات صباح غد السبت، وتردد أن الشاب المسلم المعتقل يواجه تهما بالقتل العمد والشروع في قتل نجلي القتيل وتهديد الأمن والسلم الاجتماعي. وقال مصدر كنسي، طلب عدم ذكر اسمه، إنه في أعقاب انتشار شائعة بالقرية عن وجود علاقة عاطفية بين شاب مسيحي وفتاة مسلمة، وقعت احتكاكات بين الشاب المسيحي وشقيق الفتاة، قام الأخير على أثرها بسكب عبوة بنزين على المسيحي وأشعل النار في ملابسه، مما دفعه إلى القفز في إحدى القنوات المائية القريبة. ثم تطور الموقف إلى مصادمات بين عدد كبير من المسلمين والمسيحيين أصيب خلالها شقيق الشاب المسيحي، ويدعى رامي (22 عاما) بينما طعن الأب بسيف؛ حيث لفظ أنفاسه فور وصوله إلى مستشفى ميت غمر فيما تم علاج نجليه. وفرضت الأجهزة الأمنية تعتيمًا على الواقعة، فحاصرت القرية وأغلقت جميع مداخلها، كما استعانت برجال دين مسيحيين ومسلمين لتهدئة الأجواء بين الأهالي ومنع تجدد المصادمات. من جانبه، قال رئيس "منظمة الاتحاد المصري لحقوق الإنسان" نجيب جبرائيل إن أجهزة الأمن تتحفظ على نجلي القتيل بأحد مراكز الشرطة بعد خروجهما من المستشفى، تجنبا لتصاعد المواجهات في القرية. ************************* وكانت تحقيقات نيابة ميت غمر عن مفاجآت جديدة فى قضية مقتل صبرى شحاتة الخواجة «٥٦ سنة - مسيحى» وإصابة نجله شحاتة «٢٠ سنة» على أيدى مسلمين بقرية دماص بمركز ميت غمر. وأشارت إلى أن ابنة المجنى عليه وتدعى نبيلة اعتنقت الدين الإسلامى منذ ٧ سنوات، ومتزوجة من مسلم وحياتها مستقرة معه ( ملاحظة من الموقع : وهى الفترة التى قامت فيها عصابات الإسلام بخطف الفتيات المسيحيات وإغتصابهن وإجبارهن على الإسلام)  وأضافت التحقيقات أن المتهم الأول استعان بصديقه محمد رجب محمد وبعض شباب القرية وتربصوا بالمتهم على كوبرى قرية دماص لقتله تأديبًا على تحرشه ببنات القرية، فسكبوا عليه بنزينا ممزوجًا بالزيت وأشعلوا فيه النيران فألقى بنفسه فى الترعة، وعندما حاول والده تخليصه من أيديهم طعنوه بسكين فى جانبه الأيسر. ******************** جريدة الدستور الثلاثاء- العدد 612 - الإصدار الثانى السنة الثانية - 10 من مارس 2009 عن خبر بعنوان [.. وعودة التوتر لقرية دماص بعد أربعة أيام من مقتل مسيحي علي يد مسلم اتهم نجله بمعاكسة شقيقته ] الدقهلية ـ علاء القهوجي: فرضت أجهزة الأمن بالدقهلية طوقاً أمنياً استهدف السيطرة علي مواجهات العائلات المسيحية والمسلمة بقرية دماص التابعة لمركز ميت غمر، التي فجرها حادث يوم الجمعة الماضي الذي أسفر عن مقتل مسيحي يدعي صبري شحاتة ـ 52 سنة ـ طعناً بالأسلحة البيضاء انتقاماً من نجله الذي عاكس شقيقة شاب مسلم بالقرية ونجا من الموت بأعجوبة بعد أن أشعل فيه المتهم بقتل والده النار لكنه ألقي بنفسه في مياه الترعة. وفي الوقت الذي قاربت فيه جهود قيادات أمنية وشعبية ودينية علي أن تؤتي ثمارها وتقلع جذور الفتنة، تسربت شائعات عن استعداد عائلة القتيل المسيحي للانتقام والثأر وهو ما وضع أجهزة الأمن في مواجهة مع بوادر مواجهات عنيفة محتملة دفعتها لتكثيف وجودها الأمني من خلال عشر سيارات أمن مركزي وعدد كبير من الجنود والضباط. وألقت الشرطة القبض علي 15 من الطرفين بعدما رجحت التحريات قيامهم بالتحريض علي الاشتباك. من ناحية أخري أمرت نيابة ميت غمر بحبس المتهم 4 أيام علي ذمة التحقيق</t>
  </si>
  <si>
    <t>https://www.youm7.com/story/2009/3/9/%D9%85%D8%B9%D9%84%D9%88%D9%85%D8%A7%D8%AA-%D9%85%D8%AB%D9%8A%D8%B1%D8%A9-%D8%AD%D9%88%D9%84-%D8%A3%D8%AD%D8%AF%D8%A7%D8%AB-%D9%81%D8%AA%D9%86%D8%A9-%D8%AF%D9%85%D8%A7%D8%B5/77437</t>
  </si>
  <si>
    <t>https://www.coptichistory.org/new_page_7165.htm</t>
  </si>
  <si>
    <t>حي عين شمس</t>
  </si>
  <si>
    <t>اختطاف</t>
  </si>
  <si>
    <t>اختطاف/اختفاء</t>
  </si>
  <si>
    <t>أحداث العنف الطائفي - القاهرة - عين شمس - حي عين شمس - ٢٠٠٩/٠٣/٠٦</t>
  </si>
  <si>
    <t>أجهزة الأمن تلقي القبض على مسيحية أشهرت إسلامها في عين شمس وتسلمها للكنيسة</t>
  </si>
  <si>
    <t>أجهزة الأمن ألقت القبض على فتاة مسيحية أشهرت إسلامها في حي عين شمس وتدعي كريستين المصري وسلمتها إلى الكنيسة التي احتجزتها بأحد الأديرة</t>
  </si>
  <si>
    <t>قوات الامن - الكنيسة</t>
  </si>
  <si>
    <t>فتاة اشهرت اسلامها</t>
  </si>
  <si>
    <t>كريستين المصري التي تبلغ من العمر 18 عاما</t>
  </si>
  <si>
    <t>كريستين المصري: أنا مسلمة بكامل إرادتي ومش مخطوفة و خارجة من البيت بكامل قوايا العقلية ولا حد ورايا ولا حد جنبي ولا حد قدامى قالت مصادر مطلعة أن أجهزة الأمن ألقت القبض على فتاة مسيحية أشهرت إسلامها في حي عين شمس وتدعي كريستين المصري وسلمتها إلى الكنيسة التي احتجزتها بأحد الأديرة وأكدت المصادر أن كريستين المصري التي تبلغ من العمر 18 عاما تركت منزل أسرتها بعد أن أعلنت إسلامها خوفاً من بطش أهلها وأقامت في بيت صديقة مسلمة إلا أن والدها أبلغ أجهزة الأمن ، واتهم بعض المسلمين بخطفها وإجبارها على اعتناق الإسلاموأشارت المصادر إلى أن أجهزة الأمن داهمت منزل صديقة كريستين التي كانت تقيم فيه منذ منتصف الشهر الماضي بحي عين شمس وألقت القبض عليها بناء على البلاغ الذي تقدم به والدها وكانت كريستين وجهت رسالة بالصوت والصورة بثها موقع اليوتيوب على شبكة الانترنت قبل أسبوعين قال فيها :" أنا مسلمة وبكامل إرادتي ومش مخطوفة وأنا اللي خارجة من البيت بكامل قوايا العقلية ولا حد ورايا ولا حد جنبي ولا حد قدامى" وناشدت كريستين التي ظهرت في الفيديو وهى ترتدي الحجاب والدها بالتوقف عن إيذاء بعض المسلمين في المنطقة مؤكدة انه لا يوجد احد يقف خلف إشهار إسلامها ووجهت كريستين لوالدها:" أنا مشيت في طريقي والله العظيم ومش هرجع لأي سبب وبجد مش هتعرف ترجعنى وبلاش المشاكل اللي انت بتعملها لأنه ما لوش أي داعي " وأكدت كريستين أنها أعلنت إسلامها منذ فترة طويلة في السر ثم اضطرت أن تترك منزل والدها بعد انكشاف أمرها خوفا على حياتها من الموت واتهمت كريستين والدها بإخفاء خطاب كتبته بخط يدها له قبل أن تترك المنزل وأكدت فيه أنها أسلمت بإرادتها الكاملة وقالت كريستين:" وياريت يا بابا الجواب اللي أنا كاتباه يطلع عشان تكون كل الأدلة طالعة مش تطلع اللي على مزاجك واللى مش على مزاجك ما تطلعوش " وأضافت:"أنا مسلمة غصب عن عين أي حد وده علاقة بيني وبين ربنا ومحدش ليه حق إنه يدخل فيها"</t>
  </si>
  <si>
    <t>http://churchnewss.blogspot.com/2009/03/blog-post_4116.html</t>
  </si>
  <si>
    <t>قرية هريف الشيخ تمي</t>
  </si>
  <si>
    <t>أحداث العنف الطائفي - المنيا - أبو قرقاص - قرية هريف الشيخ تمي - ٢٠٠٩/٠٣/٢٤</t>
  </si>
  <si>
    <t>اشتباك بين اسرة مسلمة وأخرى قبطية</t>
  </si>
  <si>
    <t>بدأت المشاجرة بين عائلة شرقاوي المسلمة وعائلة برسوم المسيحية عندما دخلت كرة قدم كان أطفال مسلمون يلعبون بها إلى أرض زراعية تملكها العائلة المسيحية</t>
  </si>
  <si>
    <t>عبد الباسط أحمد شرقاوى وضحى حسن سعد وزايد أحمد شرقاوى وكوكب عبد المحسن صالح من عائلة شرقاوى، وبسطاويسى كامل برسوم وناثان زكى برسوم وصبحى زكى برسوم وعبد النور كامل برسوم وماهر زكى برسوم ونبيلة زكى برسوم ونجاة إسحق برسوم من عائلة برسوم</t>
  </si>
  <si>
    <t>نشبت مشاجرة بين عائلتين مسلمة ومسيحية في مساء يوم 24 مارس 2009 ،بقرية تدعى (هريف الشيخ تمي)، وتتبع مركز أبو قرقاص بمحافظة المنيا. وقد تعرضت كنيسة الملاك ميخائيل بالقرية للقذف بالحجارة أثناء المشاجرة، مما أدى إلى تحطم بعض نوافذها. ووفقاً للمعلومات التي حصل عليها باحثو المبادرة المصرية للحقوق الشخصية من سكان القرية، فقد بدأت المشاجرة بين عائلة شرقاوي المسلمة وعائلة برسوم المسيحية عندما دخلت كرة قدم كان أطفال مسلمون يلعبون بها إلى أرض زراعية تملكها العائلة المسيحية. وأشارت المعلومات أيضاً إلى أن العائلتين كان بينهما خلاف من قبل حول مكان تركيب إحدى مضخات المياه. وتشير المصادر إلى أن أفراد العائلتين اشتبكوا مستخدمين العصي والحجارة، مما أدى إلى إصابة أربعة منهم بجراح. وقد قامت الشرطة بالقبض على قرابة عشرة أشخاص من الطرفين والتحقيق معهم، قبل أن يتم الإفراج عنهم جميعاً في يوم 29 مارس 2009 ب عدما قرروا التصالح</t>
  </si>
  <si>
    <t>https://www.youm7.com/story/2009/3/25/%D9%84%D8%B9%D8%A8-%D8%A7%D9%84%D9%83%D8%B1%D8%A9-%D9%8A%D9%81%D8%AC%D8%B1-%D9%86%D8%B2%D8%A7%D8%B9%D8%A7%D9%8B-%D8%A8%D9%8A%D9%86-%D9%85%D8%B3%D9%84%D9%85%D9%8A%D9%86-%D9%88%D8%A3%D9%82%D8%A8%D8%A7%D8%B7/82517</t>
  </si>
  <si>
    <t>سوهاج</t>
  </si>
  <si>
    <t>المراغة</t>
  </si>
  <si>
    <t>قرية الشورانية</t>
  </si>
  <si>
    <t>أحداث العنف الطائفي - سوهاج - المراغة - قرية الشورانية - ٢٠٠٩/٠٣/٢٨</t>
  </si>
  <si>
    <t>احداث قرية الشورانية</t>
  </si>
  <si>
    <t>أحمد سيد إبراهيم هو السبب فى اشتعال الأزمة حين ظهر فى قناة دريم فى برنامج الحقيقة  وأشار إلى اعتناقه البهائية هو وعائلته بأكملها وأنها منتشرة فى سوهاج بكثرة وخاصة فى قرية الشورانية مما أثار الأهالي ودفعهم لحرق منازل هذه العائلة فى القرية.</t>
  </si>
  <si>
    <t>مسلمين قرية الشورانية</t>
  </si>
  <si>
    <t>الحجارة</t>
  </si>
  <si>
    <t>العائلة البهائية</t>
  </si>
  <si>
    <t xml:space="preserve"> </t>
  </si>
  <si>
    <t>بهائي</t>
  </si>
  <si>
    <t>عدد المنازل المحترقة هو 4 منازل وليست 3، وهى مملوكة لكل من: على أحمد محمد، محمد عبد الرحمن الشهير بالجعران، وعبد الباسط سيد إبراهيم على أبو العلا</t>
  </si>
  <si>
    <t>حرق المنازل الثلاثة</t>
  </si>
  <si>
    <t>خمسة وأربعون ساعة مرت على الاشتباكات التى وقعت بين المسلمين والبهائيين، هذه المرة فى قرية الشورانية بمركز المراغة بمحافظة سوهاج، وعلى الرغم من مرور هذه الساعات الطويلة إلا أن الأجواء ليست هادئة حتى هذه اللحظة فالحواجز الأمنية تحيط بالقرية من كل حدب وصوب. وعلى خلاف ما ورد بالصحف، فإن عدد المنازل المحترقة هو 4 منازل وليست 3، وهى مملوكة لكل من: على أحمد محمد، محمد عبد الرحمن الشهير بالجعران، وعبد الباسط سيد إبراهيم على أبو العلا، يسكن فى مصر وأسرته فى القرية وأخيه محمد سيد إبراهيم أبو العلا.. أما المنزل الرابع فيمتلكه الأخوان الثالث والرابع وهم عبد السميع سيد إبراهيم أبو العلا ويسكن فى القرية وأخيه أحمد سيد إبراهيم أبو العلا ويسكن فى مصر. المثير للدهشة أن أقرباء البهائيين فى القرية جميعا أعربوا لليوم السابع عن صدمتهم الشديدة فيما حدث من أهالي القرية إلا أنهم فى داخلهم مقتنعون بصحة هذا الإجراء، حيث أكدت السيدة أم شحاتة والدة زوجة عبد السميع أنها لا تعرف شيئا غير قراءة الفاتحة ولا تعلم شيئا عن البهائية، مشيرة إلى أن ابنتها متزوجة من عبد السميع ولديها 5 أطفال وعلاقتها بها علاقة عادية وكانت تزورها بين حين وحين ولم تحاول استدراجها لهذا الدين، قائلة "أنا بريئة من بنتى ليوم الدين والأهالي هنا طيبين ما حاولوش يؤذونى لأنهم عارفين أنى مش راضية عن بنتى ولا عن الدين ده". سعد محمد أحمد ابن عم الأشقاء الأربعة، أكد أنه عندما ظهرت البهائية على يد أقاربه، كان أهل القرية يلومون عليه لأنه قريبهم، وقال "فى الوقت ده عقدت ندوة موسعة، حضرها شيوخ من الأزهر كمحاولة لإرجاع إلى دين الإسلام وعندما رفضوا قطعت علاقتى بيهم"، وأشار إلى أنه مؤيد لأهل القرية فى تصرفهم لأن سمعته تلوثت بسبب ديانتهم هذه. ويحكى أهل القرية أن أحمد سيد إبراهيم هو السبب فى اشتعال الأزمة حين ظهر فى قناة دريم فى برنامج الحقيقة يوم السبت الماضى الموافق 28/3/2009، وأشار إلى اعتناقه البهائية هو وعائلته بأكملها، وأنها منتشرة فى سوهاج بكثرة وخاصة فى قرية الشورانية، مما أثار الأهالي ودفعهم لحرق منازل هذه العائلة فى القرية. الشيخ أحمد حمدى- إمام وخطيب – أكد أن البهائية ظهرت فى قرية الشورانية منذ 13 عاما على يد هذه العائلة وتصدت لهم القرية بأكملها إلا أنهم رفضوا العودة فقطع أهالي القرية الصلة بهم ولم يتعاملوا معهم. الغريب أن أهل القرية جميعا معترفون بأنهم وراء حريق المنازل بل ويتسابقون لإعلان هذه المعلومة، ومع ذلك لم يتدخل الأمن لاعتقال أى منهم حتى الآن، حيث أشار عبد العال محمود على - مدير مدرسة- إلى أنه لولا تدخل قوات الأمن لكانوا أقاموا الحد على هؤلاء البهائيين وقطعوا رقابهم بالسيوف، وأضاف أن الأمن قام بتهريبهم إلى خارج القرية قبل تطور الأحداث. عبد الله على محمد السيد – طالب بالحقوق- أشار إلى أن هؤلاء البهائيين لو كانوا ظهروا فى أى مكان آخر فى الكون غير الشورانية لكانوا عاشوا فى سلام لأن الإسلام قوى جدا فى هذه القرية ولا يسمح أهلها لأحد باختراقها بديانات أخرى أو تلويثها. الجدير بالذكر أن القرية بها 25 ألف نسمة وحوالى 30 مسجدا ومجمعا تعليميا أزهريا، بالإضافة إلى 5 آلاف شاب أزهرى جميعهم من حفظة القرآن، مما يعنى أن الإسلام قوى فى هذه القرية، مما دفعهم لهذا التصرف بعد اكتشافهم لديانة البهائيين. ويذكر أن أهل القرية أشعلوا الحريق فى المنازل الثلاثاء بعد صلاة المغرب مباشرة، واستمرت لمدة ساعة ونصف ونتج عنها تدمير المنازل نهائيا.</t>
  </si>
  <si>
    <t>https://www.youm7.com/story/2009/4/2/%D8%B9%D8%A7%D8%A6%D9%84%D8%A9-%D8%A7%D9%84%D8%A8%D9%87%D8%A7%D8%A6%D9%8A%D9%8A%D9%86-%D9%81%D9%89-%D8%B3%D9%88%D9%87%D8%A7%D8%AC-%D8%AA%D8%AA%D8%A8%D8%B1%D8%A3-%D9%85%D9%86%D9%87%D9%85/85168</t>
  </si>
  <si>
    <t>https://www.alwatanvoice.com/arabic/content/print/136644.html</t>
  </si>
  <si>
    <t>أحداث العنف الطائفي - سوهاج - المراغة - قرية الشورانية - ٢٠٠٩/٠٣/٢٩</t>
  </si>
  <si>
    <t>استمرار لاحداث الاعتداءات علي البهائين بقرية الشورانية لليوم الثاني</t>
  </si>
  <si>
    <t>ووفقاً للتحقيقات الأولية التي أجرتها المنظمات الحقوقية، فقد بدأت الاعتداءات في مساء يوم السبت الموافق 28 مارس في قرية الشورانية التابعة لمركز المراغة بمحافظة سوهاج، حيث تجمهر عشرات من سكان القرية خارج منازل تقيم بها أسر بهائية في القرية وقاموا بترديد هتافات من بينها (لا إله إلا الله، البهائيين أعداء الله)، ثم بدأوا في قذف هذه المنازل بالحجارة وتحطيم نوافذها ومحاولة اقتحامها. ورغم وصول قوات الشرطة إلى القرية بعد تلقي بلاغات من ضحايا الاعتداءات، إلا أن الشرطة اكتفت بصرف المتجمهرين دون إلقاء القبض على أي من المتورطين في هذه الجرائم. وقد تكررت اعتداءات مشابهة بدرجة أقل على مدى يومي 29 و 30 مارس.</t>
  </si>
  <si>
    <t>https://eipr.org/press/2009/04/%D9%85%D9%86%D8%B8%D9%85%D8%A7%D8%AA-%D8%AD%D9%82%D9%88%D9%82%D9%8A%D8%A9-%D8%AA%D8%B7%D8%A7%D9%84%D8%A8-%D8%A7%D9%84%D9%86%D8%A7%D8%A6%D8%A8-%D8%A7%D9%84%D8%B9%D8%A7%D9%85-%D8%A8%D9%85%D9%82%D8%A7%D8%B6%D8%A7%D8%A9-%D8%A7%D9%84%D9%85%D8%B3%D8%A6%D9%88%D9%84%D9%8A%D9%86-%D8%B9%D9%86-%D8%A7%D9%84%D8%A7%D8%B9%D8%AA%D8%AF%D8%A7%D8%A1%D8%A7%D8%AA-%D8%B9%D9%84%D9%89-%D8%A7%D9%84%D8%A8%D9%87%D8%A7%D8%A6%D9%8A%D9%8A%D9%86</t>
  </si>
  <si>
    <t>أحداث العنف الطائفي - سوهاج - المراغة - قرية الشورانية - ٢٠٠٩/٠٣/٣٠</t>
  </si>
  <si>
    <t>استمرار لاحداث الاعتداءات علي البهائين بقرية الشورانية لليوم الثالث</t>
  </si>
  <si>
    <t>أحداث العنف الطائفي - سوهاج - المراغة - قرية الشورانية - ٢٠٠٩/٠٣/٣١</t>
  </si>
  <si>
    <t>تصاعدت الاعتداءات حين قام بعض سكان القرية ـ والمعروفون لدى الضحايا ـ بقذف كرات نارية وزجاجات حارقة على منازل الأسر البهائية الخمسة المقيمة في القرية مما أدى إلى إحراقها جزئياً.</t>
  </si>
  <si>
    <t>مسلمين بقرية الشورانية</t>
  </si>
  <si>
    <t>كرات نارية - زجاجات حارقة</t>
  </si>
  <si>
    <t>الاسر البهائية بقرية الشورانية</t>
  </si>
  <si>
    <t>بإتلاف محتويات المنازل التي قاموا باقتحامها وسرقة بعض الأجهزة الكهربائية والمواشي</t>
  </si>
  <si>
    <t>صباح اليوم الأول من إبريل أمرت الشرطة من تبقى من البهائيين من أهل القرية بمغادرتها فوراً دون السماح لهم بالعودة لمنازلهم لاصطحاب الملابس أو الأدوية أو الكتب الدراسية أو الأموال أو غيرها من المستلزمات الضرورية. وتشير المعلومات أن القرية لم يبقَ بها بهائي واحد مع حلول مساء الأربعاء الأول من إبريل.</t>
  </si>
  <si>
    <t>وفي يوم 31 مارس قرابة الساعة السابعة مساء تصاعدت الاعتداءات حين قام بعض سكان القرية ـ والمعروفون لدى الضحايا ـ بقذف كرات نارية وزجاجات حارقة على منازل الأسر البهائية الخمسة المقيمة في القرية، مما أدى إلى إحراقها جزئياً. وقال سكان هذه المنازل إن المعتدين قاموا بتحطيم أو تعطيل مواسير المياه المتصلة بمنازلهم لمنعهم من إطفاء النيران المشتعلة في ممتلكاتهم. كما قام المعتدون ـ وفقاً لأقوال الضحايا ـ بإتلاف محتويات المنازل التي قاموا باقتحامها وسرقة بعض الأجهزة الكهربائية والمواشي. ولم تنجم عن الاعتداءات إصابات أو خسائر في الأرواح. ودفعت هذه الاعتداءات بعض أسر البهائيين إلى الهرب من منازلهم والاختباء وسط الزراعات حتى حلول الصباح. وقد وصلت قوات الشرطة أثناء الاعتداءات وقامت بوقفها وصرف المعتدين، دون ورود أي معلومات بشأن إلقاء القبض على أي منهم. وفي صباح يوم 1 إبريل أمرت الشرطة من تبقى من البهائيين من أهل القرية بمغادرتها فوراً دون السماح لهم بالعودة لمنازلهم لاصطحاب الملابس أو الأدوية أو الكتب الدراسية أو الأموال أو غيرها من المستلزمات الضرورية. وتشير المعلومات أن القرية لم يبقَ بها بهائي واحد مع حلول مساء 1 إبريل . يذكر أن الاعتداءات على البهائيين في الشورانية قد بدأت عقب عرض حلقة مسجلة من برنامج الحقيقة على قناة دريم 2 مساء السبت 28 مارس 2009 تناولت احتفالات البهائيين بعيد النيروز في 21 مارس من نفس العام، وظهر فيها أحد البهائيين من سكان القرية، فضلاً عن الناشطة البهائية وأستاذة طب الأسنان الدكتورة باسمة جمال موسى. وقد شارك في الحلقة جمال عبد الرحيم، الصحفي بجريدة الجمهورية المملوكة للدولة وعضو مجلس نقابة الصحفيين، والذي توجه بالحديث أثناء الحلقة المذاعة إلى الدكتورة باسمة قائلاً بالنص: "دي واحدة يجب قتلها". وفي يوم 31 مارس ـ قبل ساعات من إشعال النيران بمنازل البهائيين ـ نشرت جريدة الجمهورية مقالة للصحفي جمال عبد الرحيم أشاد فيها بإقدام سكان قرية الشورانية على قذف منازل أحد البهائيين بالحجارة على مدى الأيام السابقة، معتبراً هذه الجرائم دليلاً على أن سكان الشورانية "من الغيورين على دينهم وعقيدتهم." وقد تقدمت المبادرة المصرية للحقوق الشخصية مع خمس منظمات حقوقية أخرى، في يوم 2 إبريل، ببلاغ للنائب العام بخصوص أحداث الشورانية لمطالبته بفتح تحقيق فوري لتحديد المسئولين عن الاعتداءات التي ارتكبت بحق البهائيين في حادث الشورانية تمهيداً لإحالة المسئولين عنها إلى المحاكمة الجنائية. كما طالبت المنظمات بأن يشمل التحقيق تحديد المسئولين عن التحريض المباشر على ارتكاب هذه الجرائم لمساءلتهم جنائياً. وقد أمر النائب العام بالفعل بفتح تحقيق في اعتداءات الشورانية بدأ يوم السبت 4 إبريل. كما بدأت نيابة الجيزة تحقيقاً مستقلاً بشأن الاتهام الذي وجهته المنظمات الحقوقية إلى الصحفي جمال عبد الرحيم بتهمة التحريض على القتل في البرنامج التلفزيوني بحق الدكتورة باسمة. ولم تتم إحالة أي من القضيتين إلى المحاكمة حتى وقت صدور هذا التقرير . يناير - مارس2009 17 وفي يوم 5 إبريل أصدر المجلس القومي لحقوق الإنسان بياناً صحفياً بخصوص الحادث، مؤكداً على أن ما تعرض له البهائيين هو "شاهد مؤسف على غياب الحد الأدنى من الثقافة الحقوقية فضلاً عن غياب الفهم الصحيح لعقيدة الإسلام وشريعته ومنهجه في معاملة المخالفين وهو غياب ينذر بتداعيات سلبية تنال من جوهر الديموقراطية وسيادة القانون وهما من أركان نظامنا الدستوري والسياسي فضلاً عن تعبيرهما الصحيح عن ثقافتنا العربية والإسلامية واعتبارهما من الأسس الكبرى لمبدأ المواطنة الذي أكدته نص المادة الأولى من الدستور بعد تعديله." ودعا المجلس "الدعاة وأهل الفكر أن يكون خطابهم للجماهير صادراً عن روح التسامح والإيمان بحرية الفكر والاعتقاد وقبول الآخر وفقاً لما يحدده القانون اتفاقاً والنظام العام والآداب ولما تقوم به سلطات الدولة في هذا الشأن، وهو ما يجب أن تركز عليه كافة وسائل الإعلام</t>
  </si>
  <si>
    <t>كرموز</t>
  </si>
  <si>
    <t>أحداث العنف الطائفي - الإسكندرية - كرموز - كرموز - ٢٠٠٩/٠٤/٠٤</t>
  </si>
  <si>
    <t>اعتداء ثلاثة شباب اقباط علي مسلم</t>
  </si>
  <si>
    <t>نشبت مشاجرة في يوم 4 إبريل 2009 بمنطقة كرموز بمحافظة الإسكندرية بين أحد المسلمين وثلاثة أشقاء مسيحيين أصيب فيها المسلم ويدعى أحمد جمعة عبد الرازق بعدة طعنات توفي على إثرها في اليوم التالي.</t>
  </si>
  <si>
    <t>ثلاثة شباب اقباط بمنطقة كرموز</t>
  </si>
  <si>
    <t>الالات حادة</t>
  </si>
  <si>
    <t>شاب مسلم</t>
  </si>
  <si>
    <t>احمد جمعة عبدالرازق</t>
  </si>
  <si>
    <t>الاشقاء الاقباط</t>
  </si>
  <si>
    <t>القتل العمد مع سبق الإصرار والترصد</t>
  </si>
  <si>
    <t>-نشبت مشاجرة في يوم 4 إبريل 2009 بمنطقة كرموز بمحافظة الإسكندرية بين أحد المسلمين وثلاثة أشقاء مسيحيين أصيب فيها المسلم، ويدعى أحمد جمعة عبد الرازق، بعدة طعنات توفي على إثرها في اليوم التالي. وذكرمحـامي المتهمـين المسيحيين لباحثي المبادرة المصرية للحقوق الشخصية أن نيابة كرموز وجهـت الاتهام بالقتل العمد مع سبق الإصرار والترصد للأشقاء الثلاثة بناء على أقـو ال شهود عيان، وأمرت بحبسهم احتياطياً وتم تجديد الحبس أكثر من مرة قبل أن تتم إحالة القضية إلى محكمة الجنايات في يوم 2 يوليو 2009 .ووفقاً لشهادة شـقيقة المتهمين الثلاثة لباحثي المبادرة المصرية فقد كانت المشاحنات قـد بـدأت بـين الأسرتين المسيحية والمسلمة منذ شهر يناير الماضي بسبب خلاف حول التخلص من القمامة. وتشير المعلومات إلى أن عدداً من مسلمي المنطقة المشاركين فـي تشييع جنازة القتيل في يوم 5 إبريل، قاموا بالتجمهر وتحطـيم واجهـات ثلاثـة متاجر مملوكة لمسيحيين، وإلقاء الحجارة على قسم شرطة كرموز الـذي كـان 14 الأشقاء الثلاثة محتجزين بداخله وقتها. ولم ترد معلومات بشأن قيام الشرطة بإلقاء القبض على أي من المتورطين في هذه الاعتداءات.</t>
  </si>
  <si>
    <t>https://www.youm7.com/story/2009/4/4/%D9%85%D8%B4%D8%A7%D8%AC%D8%B1%D8%A9-%D8%A8%D8%A7%D9%84%D8%A5%D8%B3%D9%83%D9%86%D8%AF%D8%B1%D9%8A%D8%A9-%D9%83%D8%A7%D8%AF%D8%AA-%D8%A3%D9%86-%D8%AA%D8%B4%D8%B9%D9%84-%D8%A7%D9%84%D9%81%D8%AA%D9%86%D8%A9-%D8%A7%D9%84%D8%B7%D8%A7%D8%A6%D9%81%D9%8A%D8%A9/85800</t>
  </si>
  <si>
    <t>https://eipr.org/sites/default/files/reports/pdf/FRBQ_Apr_-_Jun_09_AR.pdf</t>
  </si>
  <si>
    <t>قوص</t>
  </si>
  <si>
    <t>قرية الحجازة القبيلية</t>
  </si>
  <si>
    <t>أحداث العنف الطائفي - قنا - قوص - قرية الحجازة القبيلية - ٢٠٠٩/٠٤/١٨</t>
  </si>
  <si>
    <t>مقتل قبطيين عشية عيد القيامة</t>
  </si>
  <si>
    <t>هاجم 4 مسلحين مسلسمين 3 من الأقباط أثناء خروجهم من الكنيسة في قرية الحجازة القبيلية في مدينة قوص</t>
  </si>
  <si>
    <t>مصـرع قبطيـين (أميـر أسطفانوس وهيدرا أديب)</t>
  </si>
  <si>
    <t>مينا سمير</t>
  </si>
  <si>
    <t>عائلتي الهداديل -وال سليمان - اللواء مجدي أيوب محافظ قنا واللواء محمود جوهر مدير امن قنا واللواء محمد بدر مدير المباحث الجنائية بالمحافظة وبعض أعضاء مجلسي الشعب والشوري بقنا وعدد كبير من القيادات التنفيذية والشعبية في حضور اكثر من خمسة الاف مواطن</t>
  </si>
  <si>
    <t>شهدت محافظة قنا (700 كم جنوب القاهرة) جريمة طائفية ليل السبت ـ الأحد خلال احتفالات الأقباط بعيد «القيامة»، إذ هاجم 4 مسلحين مسلسمين 3 من الأقباط أثناء خروجهم من الكنيسة في قرية «الحجازة القبيلية» في مدينة قوص، وأسفر الهجوم عن مقتل قبطيين وإصابة الثالث، بينما هرب المتهمون، وتمكّنت أجهزة الأمن لاحقا من ضبط اثنين منهم. وقالت مصادر أمنية لـ «الجريدة»، إن هناك ثأراً بين «المجني عليهم» والمتهمين يعود إلى 5 سنوات، إثر تعرض عائلة المتهمين إلى حادث قتل. وتعود الخصومة الثأرية إلى عام 2005، عندما حدثت مشادة كلامية في أحد أسواق مركز قوص بين شخص من عائلة الهداليل من المسلمين وبين آخر من عائلة سليمان من المسيحيين، تطورت إلى مشاجرة بالعصي، أسفرت عن مقتل محمد سعيد طاقر من عائلة الهداليل، وقامت الشرطة وقتئذ بترحيل أفراد عائلة سليمان منعاً لإحداث فتنة ولم تقم جلسة صلح بين الطرفين لصعوبة ذلك. وقضت المحكمة في حكمها في القضية بحبس 3 من عائلة سليمان، وأفرجت وزارة الداخلية عنهم لقضائهم نصف المدة، إلا أن المتهمين من عائلة الهداليل تربصوا بهم بعد خروجهم من قداس عيد القيامة وأطلقوا عليهم الأعيرة النارية. وبينما رفضت الكنيسة التعليق على الحادث، قال رئيس منظمة الاتحاد المصري لحقوق الإنسان نجيب جبرائيل، إنه لا يمكن اعتبار الحادث حادثا طائفيا، موضحا أنه «كون المواجهة الثأرية بين مسيحيين ومسلمين لا يجب أن يجعلنا نتعامل مع الواقعة من منظور طائفي»، وقال جبرائيل «الحادثة ثأرية وليس لها أي بعد طائفي إلا في جانبين، الأول تقصير أجهزة الأمن في حماية الأقباط باعتبارهم مواطنين، والجانب الثاني هو إقدا</t>
  </si>
  <si>
    <t>https://www.youm7.com/story/2009/4/19/%D9%85%D9%82%D8%AA%D9%84-%D9%82%D8%A8%D8%B7%D9%8A%D9%8A%D9%86-%D9%81%D9%89-%D9%82%D9%86%D8%A7-%D8%B9%D8%B4%D9%8A%D8%A9-%D8%B9%D9%8A%D8%AF-%D8%A7%D9%84%D9%82%D9%8A%D8%A7%D9%85%D8%A9-%D9%88%D8%A7%D9%84%D9%85%D8%AD%D8%A7%D9%81%D8%B8-%D9%8A%D9%86%D9%81%D9%89-%D8%A7%D9%84%D9%81%D8%AA%D9%86%D8%A9/90767</t>
  </si>
  <si>
    <t>https://www.aljarida.com/articles/1461711262212530400/</t>
  </si>
  <si>
    <t>أحداث العنف الطائفي - قنا - نجع حمادي - ٢٠٠٩/٠٤/١٨</t>
  </si>
  <si>
    <t>إخماد فتنة طائفية بنجع حمادى</t>
  </si>
  <si>
    <t>بنشوب مشاجرة بين كل من أيوب عطا بشارة وضياء الدين الجرحى وذلك إثر خلافات بينهما منذ فترة على محل تجارى وتمكن أيوب عطا من الحصول عليه وبيعه لآخر بمساحة أكبر من المتفق عليها وأخذ جزءاً من أملاك ضياء الدين الجرحى. استعان الطرفان ببلطجية وتمكنت أجهزة الأمن من السيطرة على الموقف</t>
  </si>
  <si>
    <t>أيوب عطا بشارة</t>
  </si>
  <si>
    <t>ضياء الدين الجرحى</t>
  </si>
  <si>
    <t>تمكنت مباحث قنا مساء أمس السبت، من إخماد فتنة طائفية، وذلك إثر وجود مشاجرة بين مسيحيين ومسلمين بنجع حمادى. تلقى محمود جوهر مدير أمن قنا بلاغا من محمد بدر رئيس المباحث بنشوب مشاجرة بين كل من أيوب عطا بشارة وضياء الدين الجرحى، وذلك إثر خلافات بينهما منذ فترة على محل تجارى، وتمكن أيوب عطا من الحصول عليه، وبيعه لآخر بمساحة أكبر من المتفق عليها، وأخذ جزءاً من أملاك ضياء الدين الجرحى. استعان الطرفان ببلطجية، وتمكنت أجهزة الأمن من السيطرة على الموقف، والقبض على عدد من البلطجية، ووقف تصاعد النزاع بين الجانبين.</t>
  </si>
  <si>
    <t>https://www.youm7.com/story/2009/4/19/%D8%A5%D8%AE%D9%85%D8%A7%D8%AF-%D9%81%D8%AA%D9%86%D8%A9-%D8%B7%D8%A7%D8%A6%D9%81%D9%8A%D8%A9-%D8%A8%D9%86%D8%AC%D8%B9-%D8%AD%D9%85%D8%A7%D8%AF%D9%89/90665</t>
  </si>
  <si>
    <t>أمام مطرانية الزيتون</t>
  </si>
  <si>
    <t>استهداف بعبوة ناسفة</t>
  </si>
  <si>
    <t>أحداث العنف الطائفي - القاهرة - الزيتون - أمام مطرانية الزيتون - ٢٠٠٩/٠٥/١٠</t>
  </si>
  <si>
    <t>القاء قنبلة يدوية أمام مطرانية الزيتون</t>
  </si>
  <si>
    <t>وقوع انفجاران امام مطرانية الزيتون بالقاهرة</t>
  </si>
  <si>
    <t>بولاق الدكرور</t>
  </si>
  <si>
    <t>صفط اللبن</t>
  </si>
  <si>
    <t>أحداث العنف الطائفي - الجيزة - بولاق الدكرور - صفط اللبن - ٢٠٠٩/٠٥/١٣</t>
  </si>
  <si>
    <t>مصادمات طائفية في الجيزة</t>
  </si>
  <si>
    <t>قيام ثلاثة من المسلمين بالتحرش اللفظي بفتاة مسيحية أثناء خروجهـا من المدرسة وسرت بعدها شائعة في المنطقة بأن المسـيحيين قـاموا بإشـعال النيران في مسجد قريب من مكان المشاجرة</t>
  </si>
  <si>
    <t>أسلحة نارية - أسلحة بيضاء</t>
  </si>
  <si>
    <t>اقباط بمنطقة صفط اللبن</t>
  </si>
  <si>
    <t>مسلم من طلق خرطوش في وجهه بينما أصيب مسيحي بجرح غائر أعلى الصدر من جهة اليسار ناتج عن استخدام سلاح ابيض، ومسيحي آخر بجرح أعلى الرأس ناتج عن استخدام آلة صلبة،</t>
  </si>
  <si>
    <t>3 مسلمين و 3 اقباط</t>
  </si>
  <si>
    <t>تحطيم واجهات ثلاثة محلات وإتلاف دراجتين ناريتين</t>
  </si>
  <si>
    <t>الأطراف المتشلبكة</t>
  </si>
  <si>
    <t>رصد التقرير استمرار الاعتداءات الطائفية أو التدخلات والانتهاكات الأمنية المرتبطين بقيام المسيحيين بإقامة شعائرهم داخل مباني خاصة، أو محاولاتهم الحصول على تراخيص لإقامة كنائس جديدة، أو الاشتباه في نيتهم تحويل مباني قائمة أو تحت الإنشاء إلى كنائس. وقد تركزت هذه الحالات في كل من محافظة المنيا (في كل من مدينة الحواصلية وعزبة باسليوس بمركز بني مزار) ومحافظة بني سويف (في عزبة جرجس بمركز الفشن وقرية الفقاعي بمركز ببا).  كما يشير التقرير إلى قيام الأجهزة الأمنية والمجالس المحلية بوقف أعمال البناء أو هدم مبانٍ تحت الإنشاء على أراض مملوكة لمسيحيين على أساس شك هذه الأجهزة في وجود نية لبيع هذه المنشآت للمطرانيات أو تحويلها لكنائس في المستقبل، وذلك في كل من مدينة العدوة وقرية ريدة في المنيا، ومدينة القوصية في أسيوط. واستمرت المنيا مركزاً رئيسياً للعنف الطائفي، سواء كان مرتبطاً ببناء الكنائس أو إقامة الشعائر الدينية للمسيحيين، أو على خلفية شائعات بشأن علاقات عاطفية بين مسلمين ومسيحيين (كما في قرية السنقورية بمركز بني مزار) أو في حالات مشاجرات عادية سرعان ما تتحول إلى عنف جماعي بين مسلمين ومسيحيين (قرية دفش بمركز سمالوط، وقرية الإسماعيلية بمركز المنيا، وقرية جرجاوي بمركز مطاي). كما يقدم التقرير توثيقاً لسلسلة اعتداءات الباجور بالمنوفية في يوم 17 سبتمبر 2009، والتي قام فيها رجل مسلم بطعن ثلاثة مسيحيين بالسكين في ثلاث حالات منفصلة في يوم واحد، وذلك في كل من مركز الباجور وقريتي ميت عفيف وبهناي المجاورتين. وقد أسفرت هذه الاعتداءات عن مصرع أحد الضحايا وإصابة اثنين آخرين، أحدهما إصابته خطيرة، قبل أن يتم القبض على الجاني في اليوم التالي وإحالته للنيابة العامة التي مازالت تتابع التحقيقات. ويتضمن التقرير ـ كالمعتاد ـ عرضاً لأهم الأحكام القضائية الصادرة خلال فترة الرصد، فضلاً عن ملخص لأهم القرارات الإدارية والتطورات السياسية، وأنشطة المجتمع المدني، والتقارير المصرية والخارجية المتعلقة بالشأن الديني في مصر</t>
  </si>
  <si>
    <t>الغربية</t>
  </si>
  <si>
    <t>مركز المحلة</t>
  </si>
  <si>
    <t>منشية السلام الجديدة بجوار عزبة توما بالمحلة الكبرى</t>
  </si>
  <si>
    <t>أحداث العنف الطائفي - الغربية - مركز المحلة - منشية السلام الجديدة بجوار عزبة توما بالمحلة الكبرى - ٢٠٠٩/٠٥/٢٣</t>
  </si>
  <si>
    <t>احتقان طائفي بالمحلة بعد اختفاء فتاة قاصر وعودتها وتهديد أسرتها من المتطرفين!</t>
  </si>
  <si>
    <t>اختفاء فتاة قاصر اتهمت أسرتها بعض المسلمين بخطفها</t>
  </si>
  <si>
    <t>اسرة مسلمة</t>
  </si>
  <si>
    <t>2 مسلمين 2 اقباط</t>
  </si>
  <si>
    <t>الفتاة القاصر "نرمين جمال متري عطالله" (16 عامًا)</t>
  </si>
  <si>
    <t>تشهد مدينة المحلة الكبرى التي يسيطر عليها التيار الديني المتطرف احتقان طائفي عقب اختفاء فتاة قاصر اتهمت أسرتها بعض المسلمين بخطفها، وبعد جهود كبيرة نجح الأهل في إعادتها ووضعها في مكان آمن وهو ما بث سموم الغضب لدى المتشددين الذين حاولوا التحرش بأسرة الفتاة وتهديدهم، ووضع المنطقة على صفيح ساخن حيث شهدت مدنية المحلة العديد من حالات اختفاء الفتيات القبطيات وسبق خطف "لورانس وجيه" التي استطاعت الهرب دون القبض على الجناة.فتاة المحلة التي تم اختطافها وعودتها قال أحد أقارب الفتاة أنهم يقطنون بمنشية السلام الجديدة بجوار عزبة توما بالمحلة الكبرى حيث تشهد المنطقة احتقان طائفي منذ ثلاث شهور عقب افتتاح مسجد جديد بالمنطقة، حيث قام شخص يدعى "وليد محمد حمودة سليمان" وشهرته (وليد البدري) بإحضار عدد من الشيوخ الذين يبثون روح البغض والكراهية بين أهل المنطقة ويقومون بالتهكم على المسيحية في المسجد وفي الشوارع في غياب الرقابة الأمنية مما ساعد في توتر العلاقات بين الأقباط والمسلمين. وأضاف أن شخص يدعى "حسام محمد حمودة" قام بالاشتراك مع خالته "ليلى عبد الرحمن عطية" باختطاف الفتاة القاصر "نرمين جمال متري عطالله" (16 عامًا) وقام بإخفائها شخص آخر يدعى "عصام أبو ضيف حمودة" وشهرته ناصر أبو ضيف وهو من أسيوط مركز البداري ومقيم حاليًا بمدنية سمنود مركز "أجا" عند أحد أقاربها وتدعى "رشا محمد حمودة سليمان" المقيمة بقرية الشبنات مركز الزقازيق وعلى أثرها قام والد المجني عليها بتحرير محضر بقسم شرطة أول المحلة الكبرى ومباحث أمن الدولة. وأشار بعد البحث والتحري نجح الأهل في معرفة مكان الفتاة حيث تم إعادتها واعترفت أنها تم التغرير بها وعادت في حالة انهيار والفتاة مخطوبة لأحد الشباب الناجحين وترتبط بعلاقة حميمة معه. وعقب عودة الفتاة قام مجموعة من البلطجية بمصاحبة بعض المشايخ يحملون أسلحة بيضاء (سيوف وسنج ومطاوي) وحاولوا التعدي على أهل الفتاة وقالوا "إن ابنتكم سوف نحضرها"  وزاد الاحتقان بالمنطقة،  ومازال العديد من الشباب يتربص بأهل الفتاة بدعم من بعض المشايخ المتطرفين وهو ما يخشاه البعض من زيادة  أعمال العنف ضد الأقباط بالمنطقة</t>
  </si>
  <si>
    <t>https://www.copts-united.com/Article.php?I=5&amp;A=3206</t>
  </si>
  <si>
    <t>حي شبرا</t>
  </si>
  <si>
    <t>أحداث العنف الطائفي - القاهرة - شبرا - حي شبرا - ٢٠٠٩/٠٥/٢٥</t>
  </si>
  <si>
    <t>الفتنة الطائفية تتسبب فى إجهاض سيدة بشبرا</t>
  </si>
  <si>
    <t>تسبب شجار بين أسرة الناشط السياسى بحزب العمل أكرم الإيرانى وعدد من الأقباط  فى إجهاض شيرين الإيرانى وهى فى شهرها الرابع والتى تم الاعتداء عليها على خلفية ما تردد عن محاولات تنصير إحدى جارتهم وتدعى منى.</t>
  </si>
  <si>
    <t>عائلة مسلمية بشبرا</t>
  </si>
  <si>
    <t>عائلة قبطية بشبرا</t>
  </si>
  <si>
    <t>شيرين الإيراني</t>
  </si>
  <si>
    <t>تسبب شجار بين أسرة الناشط السياسى بحزب العمل أكرم الإيرانى، وعدد من الأقباط أول أمس، الاثنين، فى إجهاض شيرين الإيرانى وهى فى شهرها الرابع والتى تم الاعتداء عليها على خلفية ما تردد عن محاولات تنصير إحدى جارتهم وتدعى "منى". المحضر الذى حمل رقم 613/ 2009 جنح شبرا أول وصفه أحمد الجيزاوى المحامى عن أسرة الإيرانى، أنه لم يكن الأول من نوعه، حيث سبق وتكررت المصادمات بسبب ذات الواقعة التى رفض الأمن إثباتها كخلاف على تنصير فتاة ، بل سجلها باعتبارها خناقة بين الجيران بسبب الزبالة. وأضاف الجيزاوى أنه رغم توجه أكرم شاكيا لقسم شبرا أول، إلا أنه أصبح مجنيا عليه وإحالته لمكتب أمن الدولة بشبرا، فى الوقت الذى تم الإفراج فيه على أخيه عبد الكريم و4 رجال وسيدتين من الأقباط، مشيرا إلى اختطاف أمن الدولة ظهر اليوم، الأربعاء، للناشط السياسى بحزب العمل محمود المصرى أثناء تضامنه مع الإيرانى داخل سراى النيابة، وجارى حتى الآن التفاوض مع أحد ضباط أمن الدولة ويدعى سامح أباظة للإفراج عن الإيرانى والمصرى.</t>
  </si>
  <si>
    <t>https://www.youm7.com/story/2009/5/27/%D8%A7%D9%84%D9%81%D8%AA%D9%86%D8%A9-%D8%A7%D9%84%D8%B7%D8%A7%D8%A6%D9%81%D9%8A%D8%A9-%D8%AA%D8%AA%D8%B3%D8%A8%D8%A8-%D9%81%D9%89-%D8%A5%D8%AC%D9%87%D8%A7%D8%B6-%D8%B3%D9%8A%D8%AF%D8%A9-%D8%A8%D8%B4%D8%A8%D8%B1%D8%A7/103138</t>
  </si>
  <si>
    <t>عزبة توما</t>
  </si>
  <si>
    <t>أحداث العنف الطائفي - الغربية - مركز المحلة - عزبة توما - ٢٠٠٩/٠٦/٠٥</t>
  </si>
  <si>
    <t>اختفاء فتاة قبطية يشعل معركة بالمحلة</t>
  </si>
  <si>
    <t>شهدت عزبة توما التابعة لقسم أول المحلة أحداثا دامية بين عائلتين إحداهما مسيحية والأخرى مسلمة ليشتعل فتيل الفتنة الطائفية بالمنطقة بعد اختفاء فتاة قبطية لمدة أسبوعين.</t>
  </si>
  <si>
    <t>اسرة قبطية بقرية توما</t>
  </si>
  <si>
    <t>بالأسلحة البيضاء والشوم والسيوف</t>
  </si>
  <si>
    <t>اسرة الشاب المسلم بقرية توما</t>
  </si>
  <si>
    <t>14 مسلما و11 مسيحيا بينهم 4 سيدات</t>
  </si>
  <si>
    <t>نرمين جمال مترى 16 سنة</t>
  </si>
  <si>
    <t>شهدت عزبة توما التابعة لقسم أول المحلة أحداثا دامية بين عائلتين إحداهما مسيحية والأخرى مسلمة ليشتعل فتيل الفتنة الطائفية بالمنطقة بعد اختفاء فتاة قبطية لمدة أسبوعين. كانت معركة بالأسلحة البيضاء والشوم والسيوف قد نشأت بين عائلتى مترى ومحمد حمودة يعملان بجمع القمامة بسبب اختفاء فتاة مسيحية لارتباطها بعلاقة بأحد الشباب المسلم لمدة أسبوعين قبل عودتها مرة ثانية لأسرتها التى تشاجرت مع أسرة الشاب ونتج عنها حدوث إصابات كثيرة بين الطرفين. أصيب خلال المعركة 25 شخصا من العائلتين وألقت قوات الأمن القبض عليهم وفرضت كردونا أمنيا مشددا على مداخل ومخارج القرية لمنع تجدد المشاجرات والمعارك مرة ثانية. كان اللواء رمزى تعلب مدير أمن الغربية قد تلقى إخطارا من مأمور قسم أول المحلة بنشوب معركة بين عائلتى جلال مترى ومحمد حمودة المتعهدين بجمع القمامة ووجود خلاف بينهما تطور إلى مشاجرة وتعدى كل طرف بالضرب على الطرف الآخر وإحداث إصابات. قرر على الفور تشكيل فريق بحث لكشف غموض الحادث وألقى القبض على المتهمين من العائلتين وعددهم 25 فردا منهم 14 مسلما و11 مسيحيا بينهم 4 سيدات، وتم عرضهم على فتحى سالم رئيس نيابة أول المحلة الذى قرر سرعة إحضار التقارير الطبية للمصابين وتحريات المباحث حول الواقعة.</t>
  </si>
  <si>
    <t>https://www.youm7.com/story/2009/6/6/%D8%A7%D8%AE%D8%AA%D9%81%D8%A7%D8%A1-%D9%81%D8%AA%D8%A7%D8%A9-%D9%82%D8%A8%D8%B7%D9%8A%D8%A9-%D9%8A%D8%B4%D8%B9%D9%84-%D9%85%D8%B9%D8%B1%D9%83%D8%A9-%D8%A8%D8%A7%D9%84%D9%85%D8%AD%D9%84%D8%A9/106164</t>
  </si>
  <si>
    <t>أحداث العنف الطائفي - بني سويف - الفشن - عزبة بشري الشرقية - ٢٠٠٩/٠٦/٢١</t>
  </si>
  <si>
    <t>اشتباك بين مسلمين واقباط بقرية ببني سويف</t>
  </si>
  <si>
    <t>وقعت المشاجرة بين الطرفين على خلفية محاولة بعض مسيحيي العزبة إقامة الصلوات داخل مبنى مملوك لمطرانية الأقباط الأرثوذكس في ببا والفشن وسمسطا وهو المبنى ذاته الذي كانت القوات الأمنية قد منعت الصلاة فيه منذ العام الماضي أغسطس 2008 . وذكر القس إسحق قسطور كاهن القرية أن تعنت الأمن بشأن دخول المسيحيين إلى مسكنه لزيارته قد أثار شكوك مسلمي العزبة وسرى بينهم الاعتقاد بأن المبنى على وشك التحول إلى 17 كنيسة. وفي يوم الواقعة بدأت الاشتباكات عندما قامت إحدى مسلمات العزبة بالاعتداء بالضرب على إحدى السيدات القبطيات أثناء وقوفها أمام المبنى ما أدى إلى تدخل الرجال من الجانبين</t>
  </si>
  <si>
    <t>تحطيم زجاج المبنى والسيارة الخاصة بالقس</t>
  </si>
  <si>
    <t>فرض حظر التجوال علي القرية واخلاء سبيل المقبوض عليهم ثاني يوم</t>
  </si>
  <si>
    <t>السيد عزت عبدالله محافظ بني سويف ومطران المنطقة ووكيل وزارة الأوقاف بالمحافظة</t>
  </si>
  <si>
    <t>رصف الطريقين المؤديين للعزبة دون التطرق إلى الواقعة أو إلى رغبة أقباط العزبة في إنشاء كنيسة أو مكان بديل لإقامة الصلوات</t>
  </si>
  <si>
    <t>وكان 18 شخصا أصيبوا فى صدامات وقعت بين مسلمين وأقباط فى قرية مجاورة لمدينة بنى سويف (120 كلم جنوب القاهرة) فى صعيد مصر فى 22 يونيو الماضى.</t>
  </si>
  <si>
    <t>https://www.youm7.com/story/2009/6/23/%D8%A7%D9%84%D8%A3%D9%85%D9%86-%D9%8A%D8%AD%D9%88%D9%84-%D8%B9%D8%B2%D8%A8%D8%A9-%D8%A8%D8%B4%D8%B1%D9%89-%D9%84%D8%AB%D9%83%D9%86%D8%A9-%D8%B9%D8%B3%D9%83%D8%B1%D9%8A%D8%A9-%D8%A8%D8%A8%D9%86%D9%89-%D8%B3%D9%88%D9%8A%D9%81/111422</t>
  </si>
  <si>
    <t>https://www.coptichistory.org/untitled_3.htm</t>
  </si>
  <si>
    <t>قرية كفر البربري</t>
  </si>
  <si>
    <t>أحداث العنف الطائفي - الدقهلية - ميت غمر - قرية كفر البربري - ٢٠٠٩/٠٦/٢٩</t>
  </si>
  <si>
    <t>قتل شاب بسبب الخلاف على ثمن زجاجة مياة غازية</t>
  </si>
  <si>
    <t>مقتل شاب مسلم يدعى محمد رمضان عزت 18 سنة على يد أسرة مسيحية بالقرية إثر خلاف على سداد رهن مياه غازية.</t>
  </si>
  <si>
    <t>صاحب متجر مسيحى</t>
  </si>
  <si>
    <t>أداة حادة (سكين)</t>
  </si>
  <si>
    <t>محمد رمضان عزت، وهو طالب فى طالب ثانوية بالمعهد الأزهرى (17 سنة)</t>
  </si>
  <si>
    <t>ايميل جرجس عطية (51 سنة) وابنيه جون إيميل (21 سنة) و"جاك" (18سنة)</t>
  </si>
  <si>
    <t>الاسرة المسيحية</t>
  </si>
  <si>
    <t>أصدرت محكمة جنايات المنصورة مساء أمس الأربعاء، حكمها فى قضية الفتنة الطائفية بقرية كفر البربرى ميت غمر بسجن أسرة مسيحية (الوالد وابناه الاثنين) بالسجن المشدد 15 سنة، والحكم على الأم الهاربة غيابياً بالسجن المشدد 3 سنوات، بعد أن قتلوا شاباً</t>
  </si>
  <si>
    <t>القضية رقم 11507 جنايات كلى جنوب المنصورة</t>
  </si>
  <si>
    <t>امتنعنا عن إذاعة ما ذكره الشاهد  خوفا علي حياة الشاهد لفترة حتى يخرج من القرية نذيع شهادته كاملة " وقال شاهد العيان المسلم القتيل كان بلطجي ويتاجر فى المخدرات وتم قتلة من مسلم فقد جمع القتيل شلة من أصدقائه البلطجية وكان صاحب المتجر المسيحى وحيداً فى المحل فتهجموا عليه عندما طالبه بفلوس الشكك وسال دم صاحب المتجر وكان إبناه فى الحقل ولم يكن أحد من النساء فى المنزل وإنتشرت ألخبار بإعتداء المسلم على المسيحى فرجع الأبن جون الذى رأى دم أبيه فهاجم القتيل الذى هرب من أمامه فى الوقت الذى كان أمسك أحد المسلمين بمطواه أراد أن يضرب جون فجاءت بطريق الخطأ فى القتيل فأخذوه إلى المستشفى وهو مصاب بطعنة واحده ولكن تقرير المستشفى ذكر انه أصيب بخمس طعنات " وقال شاهد العيان أن هذه الخطة كانت مبيته لطرد المسيحيين فقد حدث قبل سبعة أشهر أن مسلمى القرية هددوا المسيحين بالطرد كما طردوهم من قرية ميت القرشى المجاورة وقد ذكر المسلمين فى أثناء شجار سابق إفتعله المسلمين أيضاً سنقتل واحد منا فى سبيل طردكم والأستيلاء على أراضيكم وبيوتكم وإغتصاب بناتكم وقتل شبابكم " نهب وسرقة ممتلكات واراضي ومنازل المسيحيين الآن شجار قاتل يتحول لحدث طائفى بميت غمر كتب : عماد خليل ذكر تقرير لإذاعة "بي بي سي" البريطانية أن مشاحنات وقعت بين مسلمين ومسيحيين في ميت غمر -إحدى قرى محافظة الدقهلية - على اثر شجار لفظي بين صبي وبائع مسيحي في الشارع بعد ذلك تدخل شباب مسيحيون في الشجار وقتل الصبي محمد رمضان عيسى في العراك الذي تلا الشجار اللفظي وقال احد افراد الشرطة ان مجموعة من المتظاهرين المسلمين هاجموا فيما بعد منازل مسيحيين واشعلوا النار في احداها والقت الشرطة القبض على 25 متظاهرا، وارسلت وزارة الداخلية المئات من الجنود المسلحين من مدن مجاورة لضبط الامن في المنصورة. فيما أوضح عدد من أقباط القرية التي شهدت الأحداث الطائفية أن المجني عليه ومعه اتنين من أصدقائه ذهبوا لجون إميل (صاحب محل بقالة) لشراء زجاجات مياه غازية إلا أن جون (صاحب محل البقالة) فاجأهم بطلب حسابه القديم منهم فرفض المجني عليه وصديقاه دفع ديونهم لجون بل وقاموا بتدمير محل البقالة وتعدوا بالضرب المبرح على "جون" وأخيه "جان" فقام جون بطعن المجني عليه بالسكين في ظهره فارداه قتيلاً. كانت الشرطة قد ألقت القبض على كل أفراد عائلة الجاني فضلا عن 25 متظاهرا شاركوا في الهجوم على منازل الاقباط بالقرية ، وذكر مصدر من وزارة الداخلية ان الشرطة أفرجت عن كل أفراد عائلة الجاني بإسثناءه والده ، وكذا الشباب المشارك في المظاهرات . وأفاد التقرير أن اهل القرية من المسيحيين غير قادرين على ترك منازلهم رغم أن محافظ الدقهلية والقيادات الأمنية وأمين الحزب الوطني ومدير مباحث أمن الدولة بالمحافظة قد عقدوا جميعًا جلسة صلح سريعة جمعت أطراف المشكلة . جدير بالذكر أنه غالبا ما تكون التوترات بين المسلمين والمسيحيين في مصر بسبب خلافات على الاراضي او الكنائس وشهدت مصر عددا من الاضطرابات في مناطق مختلفة بين المسلمين والمسيحيين في الاونة الاخيرة. وبغض النظر على الحكم الذى سيأتى بطريقة الفبركة البوليسية فى صالح الإسلام نحن نريد تطبيق القانون كما طبق فيما يلى عن خبر أوردته جريدة الجمهورية عن حكم لقتل مع سبق الإصرار والترصد أورده هنا حتى يطبق أهل العدل فى مصر القانون على المسلم والمسيحى سواء بسواء 15 سنة لخمسة من عائلة واحدة الجمهورية الاحد 12 من رجب 1430هـ - 5 من يوليو 2009م محمد الطوخي عاقبت محكمة جنايات الجيزة عبدالراضي كامل درويش "40 سنة" مبيض محارة وعلي أبوحمد درويش "40 سنة" مزارع وأبوحمد صابر درويش "34 سنة" نحات وربيع كامل درويش "32 سنة" عامل وشقيقة عباس "26 سنة" عامل بالسجن المشدد 15 سنة لاتهامهم بقتل رجب حمدي حسين "45 سنة" فلاح والشروع في قتل ثلاثة آخرين في مشاجرة بالعياط.  صدر الحكم برئاسة المستشار مصطفي طه بسيوني وعضوية المستشارين مصطفي عيسي وحلمي زرقة بأمانة سر محمد سيد وعوض محمد.  نشبت مشاجرة بين عائلات غلاب ودرويش وخليفة بالعياط وبعد انتهائها قام المتهمون بالتربص للمجني عليهم وأثناء خروجهم من أداء الصلاة أطلقوا عليهم الأعيرة النارية أودت بحياة المجني عليه واصابة محمود قرني عبدالسلام "40 سنة" مزارع ومحمد عبدالتواب عبدالعزيز وياسر طويل عبدالظاهر "21 سنة" عامل. *************************************** الأربعاء 08 رجب 1430هـ - 01 يوليو 2009م عقب مصرع مسلم طعناً بالسكين إحراق منزلين في مشاجرة بين مسلمين ومسيحيين بقرية مصرية حادث عنف طائفي سابق في مصر   ميت القرشي (مصر) - رويترز أكد شهود عيان وسكان ان مسلمين غاضبين أحرقوا في الساعات الاولى من صباح الأربعاء 1-7-2009 منزلين يملكهما مسيحيون في قرية ميت القرشي بمحافظة الدقهلية في دلتا النيل بعد مقتل مسلم. وقالوا إن مئات المسلمين الغاضبين قذفوا منازل أخرى لمسيحيين بالطوب بعد قليل من تشييع جنازة محمد رمضان عزت (18 عاماً) الذي توفي أمس الثلاثاء متأثراً بجراح لحقت به في مشاجرة مع جيران مسيحيين لخلاف على ثمن بضاعة اشتراها من محل بقالة يملكه مسيحيون. وذكرت مصادر أمنية أن عزت أصيب بطعنات سكين في المشاجرة الاثنين الماضي، ونقل الى مستشفى بمدينة المنصورة عاصمة المحافظة للعلاج لكنه توفي هناك. وأفاد مصدر بأن الشرطة ألقت القبض على صاحب محل البقالة اميل عطية جرجس (50عاماً) وزوجته تيسير جرجس موسى (40 عاماً) وولديهما جون (20 عاماً) وجاك (18 عاماً). وأضاف أن الشرطة ألقت القبض على نحو 30 من المحتجين وفرضت حظراً للتجوال على القرية. لكن المصادر الامنية لم تحدد عدد من ألقي القبض عليهم، ولكنها أوضحت أن جنوداً بأعداد كبيرة انتشروا في القرية منعاً لوقوع حوادث جديدة. **************************************** مسلمون يحرقون منازل الأسرة المسيحية التى قتلت شابا مسلما بالدقهلية الفتنة الطائفية تنهش فى جسد الوطن الدقهلية اليوم السابع  الأربعاء، 1 يوليو 2009 م - محمد صالح وشرف الديب واصلت نيابة ميت غمر بمحافظة الدقهلية برئاسة أمير ناصف رئيس النيابة، وتحت إشراف المستشار أحمد عبد الغنى الشويخ، تحقيقاتها حول أحداث العنف الطائفى التى وقعت بقرية كفر البربرى التابعة لقرية ميت القرشى، بعد مقتل محمد رمضان عزت " 19 سنة طالب بالمعهد الأزهرى" بتفهنا الأشراف (لماذا ذهب أزهرى يشترى من مسيحيين ؟). وقررت النيابة حبس إيميل يوسف جرجس وأبنائه جون وجان وزوجته تيسير، ووجهت لهم النيابة تهمة القتل العمد، كما وجهت النيابة اتهاما بالشغب لعدد 35 شابا من القرية بعد الأحداث الدامية التى شهدتها القرية بعد دفن جثمان المجنى عليه. وتجمع أهالى مسلمى القرية بالكامل من الرجال والنساء فى انتظار جثمان المجنى عليه، ووصل إلى القرية فى حراسة مشددة الساعة 12.30 من صباح الأربعاء، فصاح أهالى القرية بالتكبير، ودخلوا المسجد وصلوا عليه، بينما عويل النساء وصراخهن بالثأر لم ينته وشيعوه فى جنازة شاركت فيها المئات من أبناء القرية، ورجع أهالى القرية من المقابر فى مظاهرة ضخمة، وهم يكبرون ويقولون "الله أكبر وحسبنا الله ونعم الوكيل"، وتوجهوا إلى منازل المسيحيين بالقرية فقذفوها بالطوب والحجارة، ودمروا أسوار المنازل الخارجية وأشعلوا النيران فى منزل إيميل يوسف جرجس، والذى يتكون من ثلاثة طوابق، ومنزل ابنه جون إيميل، والذى يتكون من طابقين، ولم تتمكن عربات الإطفاء من الوصول للمنزل إلا بعد ساعة من إشعال النيران نتيجة لأحداث الشغب فى الشوارع، والتى انتقلت من شارع لشارع، ومن بيت لبيت،(ماذا حدث من سرقة بيوت المسيحيين ؟) وتم إلقاء القبض خلالها على العشرات من شباب القرية، وبدأ الأمن يتعامل مع الشباب بعنف شديد. وقام عدد من شباب القرية بقطع طريق الزقازيق - المنصورة,  وأجبروا إحدى سيارات الترحيلات على إنزال شباب تم إلقاء القبض عليهم، وظلت الأوضاع متوترة حتى الساعة الثالثة فجرا، إلى أن طلب اللواء سمير عيسى مدير الأمن العام طلب تعزيزات لقوات الأمن فوصلت إلى القرية 21 سيارة أمن مركزى ثلاث مدرعات وسيارات إطفاء وإسعاف، وتمكنت قوات الأمن من السيطرة على الأوضاع، وفرضت حظر التجوال فى القرية وأغلقت المداخل والمخارج، بينما فر جميع مسيحيى القرية منها، ووصل عددهم إلى ألف مسيحى. يذكر أنه ما تم حصره من الإصابات بلغ 25 إصابة بين المواطنين وجنود الشرطة، من بينهم ضابطان كبيران. وكان الحزن قد خيم على قرية كفر البربرى بعد مقتل محمد رمضان عزت على يد الأسرة المسيحية بالقرية، وهو ما أشعل نيران الفتنة الطائفية فى القرية، بالرغم من حالة التعايش التام التى يعيشها مسلمو ومسيحيو القرية منذ سنوات، ويتم التعامل الودى بينهم بشكل طبيعى ويومى. ويقول مصطفى محمود أحد السكان، وقع الحادث يوم الاثنين الماضى أثناء صلاة العشاء، بعد أن قام الضحية برد زجاجة "حاجة ساقعة" للبائع المسيحى، وطلب منه رد الرهن، إلا أنه رفض رد الرهن له، فقام الضحية بكسر الزجاجة على أساس أنها ملكه، بعد رفض رد الرهن، فقام المسيحى وأسرته بضرب الضحية حتى غرق فى دمائه، وأثناء خروج المسلمين من صلاة العشاء اندفعوا جميعهم للشارع لإنقاذ الضحية، الذى كان لا تزال فيه الروح، وتم نقله للمستشفى وصعدت الأسرة المسيحية أمام أعيينا، ولم يكن بهم أى إصابات، لأن الضحية كان بمفرده، وكان الأمر فى البداية بسيطاً، وبعض الشباب قاموا بكسر بعض صناديق الزجاجات الفارغة. ويضيف محمود، بعض وقت قصير وجدنا الأسرة المسيحية تنزل من منزلها، والدماء تنزف منهم، وعلمنا أنهم حرروا محضراً ضد الضحية، ادعوا فيه أنه اعتدى عليهم وسرقهم، وهذا لم يحدث. ويضيف محمد إسماعيل، صديق الضحية، أشيع فى القرية خبر قتل محمد، وهذا كان كافياً لأن يحرك مشاعر المسلمين جميعاً بالقرية، وهذا القول يكفى لأن نموت نحن فداءً له، فمحمد رمضان كان شاباً أزهرياً مستقيماً، لم نعرفه إلا بالأخلاق الممتازة التى كان يشتهر بها بيننا، ولم نراه يوماً يعامل أحداً بطريقة سيئة، كما أنه ميسور الحال، فوالده يعمل موظفاً فى البترول وحالتهم المادية معقولة. وبعد أن أدلى محمد إسماعيل بحديث لليوم السابع سقط مغشياً عليه، وتم نقله لأحد المنازل لإفاقته. وهجر مسيحيو القرية منازلهم وأصبحت الآن خالية من أى مسيحى، فيما تقوم وزارة الداخلية بحراسة مشددة لمنازل المسيحيين، وفرضت حظر التجول، وقام اللواء حمدى الجزار مساعد وزير الداخلية لقطاع شرق الدلتا، يرافقه اللواء محمد طلبة مدير أمن الدقهلية، بتفقد الأماكن المتضررة نتيجة إلقاء الحجارة وإشعال النيران فيها بواسطة شباب المسلمين.</t>
  </si>
  <si>
    <t>https://www.almasryalyoum.com/news/details/1901399</t>
  </si>
  <si>
    <t>https://www.youm7.com/story/2010/11/11/%D8%A7%D9%84%D8%B3%D8%AC%D9%86-15-%D8%B9%D8%A7%D9%85%D8%A7%D9%8B-%D9%84%D8%B9%D8%A7%D8%A6%D9%84%D8%A9-%D9%82%D8%A8%D8%B7%D9%8A%D8%A9-%D9%82%D8%AA%D9%84%D8%AA-%D8%B4%D8%A7%D8%A8%D8%A7%D9%8B-%D8%A8%D9%85%D9%8A%D8%AA-%D8%BA%D9%85%D8%B1/303233</t>
  </si>
  <si>
    <t>أحداث العنف الطائفي - الدقهلية - ميت غمر - قرية كفر البربري - ٢٠٠٩/٠٦/٣٠</t>
  </si>
  <si>
    <t>مشاجرة مع صاحب متجر مسيحى بسبب خلاف على ثمن زجاجة مياه غازية</t>
  </si>
  <si>
    <t xml:space="preserve">قتل شاب مسلم أثناء مشاجرة مع صاحب متجر مسيحى بسبب خلاف على ثمن زجاجة مياه غازية </t>
  </si>
  <si>
    <t>عشرات من المسلمين</t>
  </si>
  <si>
    <t>النيران</t>
  </si>
  <si>
    <t>بين المواطنين وجنود الشرطة، من بينهم ضابطان كبيران</t>
  </si>
  <si>
    <t>من المتظاهرين المسليمن المعترضين علي مقتل الشاب المسلم</t>
  </si>
  <si>
    <t>احراق بعض المنازل</t>
  </si>
  <si>
    <t>الشباب المسلم</t>
  </si>
  <si>
    <t>فرض حظر التجوال علي القرية</t>
  </si>
  <si>
    <t>شيع الآلاف من أهالي قرية «ميت القرشى» فى ميت غمر فجر أمس جثمان محمد رمضان السيد «١٨ سنة - طالب» الذى لقى مصرعه على أيدى مسيحيين من قريته - اختلف معهم على ٤ جنيهات - بعد أن تحفظت قوات الأمن على الجثة من السابعة مساء أمس الأول للتفاوض مع أسرته للصلاة على الجثمان فى مسجد الجمعية الشرعية بالمنصورة بدلا من مسجد القرية منعا للمصادمات بين الأهالي، وعقب مراسم الدفن انطلق عدد من الشباب حاملين الطوب والحجارة نحو منازل المسيحيين ورشقوها بالحجارة وانتشرت ١٠ فرق من قوات الأمن و٦ من الأمن المركزى فى شوارع القرية وأحاطت بمنازل المسيحيين الذين اختفوا داخلها وأطفأوا الأضواء وفرضت قوات الأمن طوقا أمنيا على منزل المتهمين وعدد من منازل المسيحيين المحيطة ومنعت خروجهم منها. أدى عدد قليل من الأهالي وسط حراسة أمنية مشددة الصلاة على الضحية فى مسجد الجمعية الشرعية فى المنصورة وتم نقل الجثمان فى سيارة إسعاف إلى القرية إلا أن الأهالي انتظروه على مدخل القرية وأصروا على الصلاة عليه مرة ثانية فى مسجد القرية وتشييع الجثمان وسط أهله إلى المقابر وأثناء الصلاة على الجثمان سقطت والدته مغشيا عليها مرتين وحاولت الاقتراب منه لتقبيله لكن الأهالي منعوها. وكانت القرية شهدت مساء أمس الأول أحداث شغب ومصادمات بين مسلمين ومسيحيين عقب مقتل شاب مسلم على يد مسيحيين فى القرية بسبب الخلاف على ٤ جنيهات ونصف جنيه من حساب «البقالة» وألقت قوات الأمن القبض على الجناة وثلاثة من أبناء القرية من المسلمين،حيث تلقى اللواء محمد طلبة مدير أمن الدقهلية إخطارا من مركز شرطة ميت غمر بوفاة الضحية وإلقاء القبض على اميل عطية جرجس ٥٠ سنة بقال وابنيه جون ٢٠ سنه وجاك ١٨ سنة وزوجته تيسير جرجس موسى ٤٠سنة واحتجازهم على ذمة التحقيقات والقبض على ثلاثة من المسلمين، هم محمد رضا هاشم ١٧ سنة وسامح محمد عبدالمحسن ١٦ سنة ومحمد سعد أبوالخير ١٧ سنة. وعقب علم أسرة المجنى عليه بوفاته قام عدد من شباب القرية بالتوجه لمنزل البقال المسيحى وحطموا المحل والسور الخارجى للمنزل. وانتقل مدير الأمن على رأس قوات من الدفاع المدنى وقوات الأمن والأمن المركزى إلى القرية وفرضوا حظر تجوال على الأهالي وسيطروا على مداخل ومخارج القرية. وأكد شهود عيان من أبناء القرية أن الضحية «محمد» اشترى زجاجتين مياه غازية من الحجم الكبير من «جون» ابن البقال جارهم، الذى لا يفصل بينهما سوى منزل واحد وذلك أثناء زيارة مجموعة من زملائه فى معهد تفهنا الأشراف له وترك لديه عشرة جنيهات وعقب انصراف أصدقائه توجه لاسترداد باقى العشرة جنيهات وقدره ٤.٥ جنيه فرفض ابن البقال رد المبلغ قبل أن يرد محمد الفوارغ وتشاجرا وحضر الأب والأم والأخ من داخل المنزل واشتبكوا مع الضحية وتبادلوا السب بالأم والأب وتدخل ثلاثة من شباب القرية، هم  محمد رضا وسامح محمد ومحمد أبوالخير لفض المشاجرة وفوجئوا بقيام «جون» ابن البقال برفع جركن جاز ليهدد بحرق من يتدخل وقامت والدته بضرب الضحية على وجهه ونشبت مشاجرة بينهم جميعا وتبادلوا الضرب والسب وقام «جون» ابن البقال بطعن «محمد» بسكين كان فى المحل عدة طعنات فى الظهر وتم نقله إلى مستشفى ميت غمر العام وتشاجر عدد من شباب المسلمين والمسيحيين فى القرية عقب الحادث وقامت الشرطة بالسيطرة على الموقف وألقت القبض على البقال وزوجته وأبنائه بالإضافة للشبان الثلاثة الذين تدخلوا لفض الاشتباك. قالت أمانى محمد (من أقارب الضحية) «إن محمد طالب فى معهد تفهنا الأشراف، يتميز بالخلق القويم والمواظبة على الصلاة فى مواعيدها وله شقيق أصغر فى أولى ابتدائى وشقيقتان متزوجتان فى القرية». وتم عرض المتهمين على النيابة وأمام أمير ناصف رئيس نيابة مركز ميت غمر أنكر جميع المتهمين التهم المنسوبة اليهم وقال البقال وأبناؤه إنهم فوجئوا بالضحية وأصحابه يعتدون عليهم بالسب والضرب وتكسير واجهة المحل وإحداث تلفيات قدرها ٢٥٠٠ جنيه وتقرر حبسهم أربعة أيام على ذمة التحقيقات والتصريح بدفن الجثة وتسليمها لذويها وطلبت النيابة تحريات المباحث حول الواقعة. وعقب مراسم الدفن انطلق عدد من الشباب حاملين الطوب والحجارة نحو منازل المسيحيين ورشقوها بالحجارة وانتشرت ١٠ فرق من قوات الأمن و٦ من الأمن المركزى فى شوارع القرية وأحاطت بمنازل المسيحيين الذين اختفوا داخلها وأطفأوا الأضواء وفرضت قوات الأمن طوقا أمنيا على منزل المتهمين وعدد من منازل المسيحيين المحيطة ومنعت خروجهم منها عقب قيام عدد من شباب المسلمين بإحراق منزلين من منازل المسيحيين وتحطيم منزل المتهمين مطالبين بخروجهم من القرية بالإضافة لتحطيم نوافذ أربعة منازل أخرى نتيجة التراشق بالحجارة، وتبادل المسيحيون والمسلمون التراشق بالحجارة وأصيب ثلاثة شباب بجروح. وقامت عناصر من قوات الأمن برئاسة اللواء مصطفى باز مدير المباحث واللواء سمير عيسى مساعد مدير الأمن بالسيطرة على الأوضاع وتم إلقاء القبض على ٢٥ من شباب المسلمين بالقرية وقامت قوات الدفاع المدنى بإطفاء الحرائق التى اشتعلت فى المنزلين وأدت إلى تدمير أحد المنازل تماما. وانتقل فريق من النيابة مكون من أمير ناصف رئيس النيابة ومحمود حلمى ومحمد هاشم ومحمد عبدالمؤمن وحسام البهنسى للقرية لمعاينة مكان الشغب وقرروا ندب الأدلة الجنائية لحصر التلفيات وبيان أسباب حدوثها.</t>
  </si>
  <si>
    <t>أحداث العنف الطائفي - الدقهلية - ميت غمر - قرية كفر البربري - ٢٠٠٩/٠٧/٠١</t>
  </si>
  <si>
    <t>استمرار الاشتباك بين أهالي القرية لليوم الثالث علي التوالي</t>
  </si>
  <si>
    <t>شيخ البلدة، زكريا رزق سعد- قيادات أمنية فى الدقهلية</t>
  </si>
  <si>
    <t>تتنازل زوجة البقال تيسير جرجس موسى عن قطعة أرض مساحتها ٨ قراريط من الأرض الزراعية، التى كانت تستأجرها أسرة الضحية منهم لزراعتها، كتعويض، دون أن يكون لذلك علاقة بسير القضية الجنائية</t>
  </si>
  <si>
    <t>أسفرت مصادمات بين مسلمين ومسيحيين فى عزبة جرجس، التابعة لمركز الفشن فى بنى سويف، أمس، عن إصابة ٦ أشخاص من الجانبين نقلوا إلى المستشفى العام، بسبب تخصيص كاهن القرية طابقاً فى منزله لإقامة القداس به، فيما تجددت المصادمات بين مسلمين ومسيحيين فى قرية ميت القرشى بالدقهلية، بسبب إحدى الشائعات. ألقت قوات أمن بنى سويف القبض على ١٥ من الجانبين، عقب صلاة الجمعة، وحاصرت ٧ سيارات أمن مركزى عزبة جرجس ومنزل الكاهن سمعان، راعى كنيسة يوليوس، الذى كان قد اتهم مسلمين بمحاولة إحراق أتوبيس خاص بالكنيسة، بإلقاء الكيروسين عليه. وقال سمعان لـ«المصرى اليوم»: «فوجئت بالنار تشتعل فى المنزل المقابل لى، فجر أمس، ووجدنا الكيروسين بجوار الأتوبيس، فأسرعنا لإنقاذ منزل الجار المسيحى، وقدمت بلاغاً فى قسم الشرطة».وأوضح: ذكرت فى المحضر أننى خصصت أحد الأدوار فى منزلى للصلاة. المصابون فى الاشتباكات هم: فتنة سامى فؤاد وزينب على خميس وزينب عبدالسلام مصطفى وإنعام سعد إبراهيم ونادية محمد مراد وحجازى رمضان جمعة، وقرر المستشار حمدى فاروق، المحامى العام لنيابات بنى سويف، استعجال تحريات المباحث حول الواقعة، والاستماع إلى أقوال المصابين. وفى الدقهلية، تجددت المصادمات بين المسلمين والمسيحيين، فى قرية ميت القرشى، إثر انتشار شائعة بتنازل أسرة القتيل المسلم عن اتهامها إحدى الأسر المسيحية بقتل ابنها، وتمكنت قوات الأمن من فض الاشتباكات بعد أن أكدت للأهالي عدم تنازل أسرة الضحية، وأن والديه جددا اتهامهما للأسرة المسيحية بقتل ابنها. وهرب عدد كبير من المسيحيين بالقرية، مساء أمس الأول، فى حراسة أمنية خوفاً من حدوث اعتداءات جديدة، وتحولت القرية لليوم الثالث على التوالى إلى ثكنة عسكرية وزادت قوات الأمن من تواجدها داخل وخارج القرية تحسباً لحدوث مصادمات عقب صلاة الجمعة وأحاطت قوات الأمن بمسجد القرية منذ الصباح الباكر. وقال لطيف فوزى، عمدة القرية، فى تصريحات خاصة لـ«المصرى اليوم»، إنه اضطر للهرب من القرية بسبب إصابة ابنته الصغرى بانهيار عصبى بعد أن قام عدد من شباب القرية بإلقاء الحجارة علىالمنزل وتكسير النوافذ بعد وفاة الضحية. وأضاف: فوجئت يوم الحادث ببلاغ من بعض الأهالي بطلب النجدة بعد حدوث مشاجرة بين محمد الضحية وعدد من زملائه وأسرة إميل البقال، ونتج عنها قيام جون وجان ولدى إميل بطعن محمد عدة طعنات. من جانبه، وجه أمير ناصف، رئيس نيابة ميت غمر، تهمة القتل العمد مع سبق الإصرار والترصد للأسرة المسيحية بالكامل، وقرر إخلاء سبيل تيسير عطية جرجس، المتهمة على ذمة التحقيقات، بكفالة مالية لسوء حالتها الصحية.</t>
  </si>
  <si>
    <t>عزبة جرجس</t>
  </si>
  <si>
    <t>أحداث العنف الطائفي - بني سويف - الفشن - عزبة جرجس - ٢٠٠٩/٠٧/٠٣</t>
  </si>
  <si>
    <t>مصادمات بين مسلمين ومسيحيين فى عزبة جرجس</t>
  </si>
  <si>
    <t>تخصيص كاهن القرية طابقاً فى منزله لإقامة القداس به</t>
  </si>
  <si>
    <t>فتنة سامى فؤاد وزينب على خميس وزينب عبدالسلام مصطفى وإنعام سعد إبراهيم ونادية محمد مراد وحجازى رمضان جمعة</t>
  </si>
  <si>
    <t>من المسلمين والاقباط</t>
  </si>
  <si>
    <t>اندلاع النيران في منزل غير مسكون</t>
  </si>
  <si>
    <t>اخلاء سبيل المقبوض عليهم</t>
  </si>
  <si>
    <t>احد مسيحي العزبة بحضور المستشار احمد كمال رئيس المحكمة الاقتصادية بالقاهرة</t>
  </si>
  <si>
    <t>تخصيص مبني اخر لمسيحي العزبة ليقيموا فيه صلواتهم</t>
  </si>
  <si>
    <t>الشغب والضراب واحداث إصابات</t>
  </si>
  <si>
    <t>طهطا</t>
  </si>
  <si>
    <t>ساحل طهطا</t>
  </si>
  <si>
    <t>اختفاء</t>
  </si>
  <si>
    <t>أحداث العنف الطائفي - سوهاج - طهطا - ساحل طهطا - ٢٠٠٩/٠٧/٠٧</t>
  </si>
  <si>
    <t>اختفاء فتاة مسيحية</t>
  </si>
  <si>
    <t>علومات مهمة حول حادث الاختطاف حيث أكد أن الفتاة المسيحية تم اختطافها بمعرفة شاب مسلم يدعى هشام يعمل بكافيتريا معهد الكمبيوتر الذى تدرس فيه إيرينى</t>
  </si>
  <si>
    <t>شاب مسلم (هشام)</t>
  </si>
  <si>
    <t>فتاة قبطية</t>
  </si>
  <si>
    <t>ايريني فتاة قبطية</t>
  </si>
  <si>
    <t>إعادة الفتاة المفقودة</t>
  </si>
  <si>
    <t>تدخل الأمن فى الوقت المناسب لإجهاض حدوث فتنة طائفية بمحافظة سوهاج، بعد اختفاء فتاتين، إحداهما مسلمة والأخرى مسيحية. وكان المشهد غريبا عندما تقدم جرجس حنا لبيب من ساحل طهطا محافظة سوهاج، لمركز الشرطة ببلاغ عن اختفاء شقيقته إيرينى حنا لبيب (21 عاما) طالبة بمعهد الحاسب الآلى بسوهاج فى ظروف غامضة، وقام مأمور مركز طهطا بإبلاغ اللواء أحمد خميس مساعد وزير الداخلية ومدير أمن سوهاج بمضمون البلاغ، وعلى الفور أحال البلاغ إلى العميدين عاصم حمزة وعصام الحملى مدير ورئيس المباحث الجنائية بالمديرية. وتم تشكيل فريق بحث على مستوى عالٍ، وأعلنت حالة الطوارئ، وازدادت الأحداث إثارة، بعد أن تقدم شقيق الفتاة فى اليوم الثالث بمعلومات تؤكد اختطاف شقيقته بمعرفة شاب مسلم. فى الوقت نفسه أطلق القس ساويرس راضى كاهن كنيسة الأنبا شنودة بساحل طهطا، العديد من التصريحات التى يؤكد فيها أن الفتاة المختطفة تتمتع بأخلاق عالية، وأنها مخطوبة لشاب مسيحى ومن عائلة كبيرة، وأضاف أن الفتاة من عائلة ثرية ولا تتعرض لأى ضغوط نفسية، وقام القس ساويرس بالتوجه إلى مديرية الأمن بسوهاج، للإدلاء بمعلومات مهمة حول حادث الاختطاف، حيث أكد أن الفتاة المسيحية تم اختطافها بمعرفة شاب مسلم يدعى هشام يعمل بكافيتريا معهد الكمبيوتر الذى تدرس فيه "إيرينى"، وأكد أن جرجس شقيق الفتاة ذهب إلى المعهد بعد اختفاء شقيقته، وتقابل مع زملاء شقيقته بالمعهد، وعرف منهم بعض المعلومات المهمة التى تؤكد أن هشام اختطف شقيقته، وأنه يخفيها فى مكان مجهول بمساعدة آخرين.</t>
  </si>
  <si>
    <t>https://www.youm7.com/story/2009/7/10/%D8%A7%D9%84%D8%A3%D9%85%D9%86-%D9%8A%D8%AC%D9%87%D8%B6-%D9%81%D8%AA%D9%86%D8%A9-%D8%B7%D8%A7%D8%A6%D9%81%D9%8A%D8%A9-%D8%AC%D8%AF%D9%8A%D8%AF%D8%A9-%D8%A8%D8%B3%D9%88%D9%87%D8%A7%D8%AC/116765</t>
  </si>
  <si>
    <t>بني مزار</t>
  </si>
  <si>
    <t>قرية دير السنقورية</t>
  </si>
  <si>
    <t>أحداث العنف الطائفي - المنيا - بني مزار - قرية دير السنقورية - ٢٠٠٩/٠٧/٠٩</t>
  </si>
  <si>
    <t>اشتباكات بيم أهالي قرية دير السنقورية</t>
  </si>
  <si>
    <t>قام س.ا 28 سنة بالتشهير بزوجته وأنها على علاقة بشاب مسيحى يدعى ر.س مما دفع عددا من أهالي القرية إلى إتلاف محتويات محل إكسسوار ملك للشاب المسيحى وباب لمنزلين آخرين وفى المقابل قام بعض أهالي القرية من المسيحيين برشق منازل المسلمين بالطوب.</t>
  </si>
  <si>
    <t>رأفت سامي صاحب المتجر - حمادة عيد إسماعيل - محمد مصطفي محمد</t>
  </si>
  <si>
    <t>تلفيات بمتجر الهواتف المحمولة الذي يمتلكه الرجل المسيحي وبعض منازل مملوكة لمسيحين بالقرية</t>
  </si>
  <si>
    <t>وفى قرية دير السنقورية ببنى مزار قام س.ا (28 سنة) بالتشهير بزوجته، وأنها على علاقة بشاب مسيحى يدعى ر.س، مما دفع عددا من أهالي القرية إلى إتلاف محتويات محل إكسسوار ملك للشاب المسيحى، وباب لمنزلين آخرين، وفى المقابل قام بعض أهالي القرية من المسيحيين برشق منازل المسلمين بالطوب.</t>
  </si>
  <si>
    <t>أحداث العنف الطائفي - سوهاج - طهطا - ساحل طهطا - ٢٠٠٩/٠٧/٠٩</t>
  </si>
  <si>
    <t>اختفاء فتاة مسلمة</t>
  </si>
  <si>
    <t>شاب مسيحى قام باختطاف فتاة مسلمة بمساعدة آخرين</t>
  </si>
  <si>
    <t>فتاة مسلمة</t>
  </si>
  <si>
    <t>الاسرة القبطية</t>
  </si>
  <si>
    <t>العائلة القبطية</t>
  </si>
  <si>
    <t>13 أحوال</t>
  </si>
  <si>
    <t>شاب مسيحى قام باختطاف فتاة مسلمة بمساعدة آخرين، وقد قامت فرق البحث بالتحرى عن الواقعة، وعلى الفور توصلوا لمعلومات تؤكد أن الشاب المسيحى سافر إلى القاهرة وبصحبته الفتاة المسلمة، وفور وصوله إلى محطة مصر، استقل هو والفتاة سيارة كانت بانتظاره، وكانت باستقباله على المحطة بعض الأشخاص، وتوجهت السيارة بمن فيها إلى أحد الأديرة، وتوصلت التحريات إلى أن الشاب المسيحى قد اصطحب الفتاة إلى القاهرة حتى يتزوجها، بعد أن أكد لها أنه سوف يقوم بإشهار إسلامه بعد الزواج منها مباشرة. وقام رجال الأمن بتحركات سريعة، وتمكنوا بمعرفة المكان الذى قام الشاب المسيحى بإخفاء الفتاة المسلمة فيه بعد الخروج من الكنيسة مباشرة، وتم العثور على الفتاة والعودة بها إلى سوهاج، وتمكن الشاب المسيحى من الهرب، ومازال رجال الأمن يقتفون أثره ووضع الأكمنة للقبض عليه. وكانت أجهزة أمن الدولة قد اتخذت تدابير أمنية مشددة لمنع وقوع أى صدامات أو تدخل أصحاب النفوس الضعيفة لإشعال فتيل الفتنة بالقرية، وتم التحفظ فى حينها على عدد 15 مواطنا مسيحيا من عائلة الشاب لإفهامهم خطورة الوضع والآثار المترتبة على استمرار هروب الشاب، وحثهم على سرعة احتواء الموقف. وتم استجوابهم بمعرفة إدارة البحث الجنائى بالمديرية، وبسؤال الشاب والفتاة عن سبب الهروب، عللوا أنه هناك علاقة عاطفية تربطهم ببعض وأنهم ذهبوا إلى الجيزة لإشهار الفتاة مسيحيتها هناك، حتى يتمكنوا من الارتباط. وتم أخذ التعهدات اللازمة على عائلتى الفتاة والشاب بعدم إثارة المشاكل. وتم تحرير محضر بالواقعة رقم 31 أحوال، وتم صرف الطرفين بعد التنبيه، مشددا على عدم تكرار مثل هذا الفعل مرة أخرى. وبعد عودة الفتاة والشاب إلى القرية، عاد الهدوء مرة أخرى إلى القرية، فى حين توجد قوة متمركزة داخل القرية تحسبا لوقوع أحداث جديدة.</t>
  </si>
  <si>
    <t>قرية البهنسا</t>
  </si>
  <si>
    <t>أحداث العنف الطائفي - المنيا - بني مزار - قرية البهنسا - ٢٠٠٩/٠٧/١٠</t>
  </si>
  <si>
    <t>تبادل مسلمو ومسيحيو قرية البهنسا بمركز بنى مزار بالمنيا إطلاق أعيرة نارية</t>
  </si>
  <si>
    <t>شاب مسلم قام بشراء حديقة عنب من مواطن قبطى تقدر مساحتها بـ4 أفدنة وهو ما أثار حفيظة المسيحيين بالقرية احتجاجا على بيع الأرض لشخص مسلم</t>
  </si>
  <si>
    <t>الاعيرة النارية</t>
  </si>
  <si>
    <t>وعلى الجانب الآخر تبادل مسلمو ومسيحيو قرية البهنسا بمركز بنى مزار بالمنيا إطلاق أعيرة نارية، إثر خلاف نشب بين شاب مسلم قام بشراء حديقة عنب من مواطن قبطى تقدر مساحتها بـ4 أفدنة، وهو ما أثار حفيظة المسيحيين بالقرية احتجاجا على بيع الأرض لشخص مسلم، مما تسبب فى مشادة كلامية بين الطرفين تطورت إلى تبادل إطلاق أعيرة نارية فى الهواء، ولم يُصَبْ أحد، حيث استطاع الأمن إحكام السيطرة وضرب تطويق أمنى حول القرية.</t>
  </si>
  <si>
    <t>عزبة باسليوس</t>
  </si>
  <si>
    <t>أحداث العنف الطائفي - المنيا - بني مزار - عزبة باسليوس - ٢٠٠٩/٠٧/١١</t>
  </si>
  <si>
    <t>هجوم علي كنيسة ابسيخرون القليني</t>
  </si>
  <si>
    <t>تعرضت كنيسة ابسخيرون القليني والتي لا يزال طلب ترخيصها محل الدراسة للحرق وتهدمت أجزاء منها</t>
  </si>
  <si>
    <t>اقباط كنيسة ابسخيرون القليني</t>
  </si>
  <si>
    <t>رضا زكي</t>
  </si>
  <si>
    <t>حرق كنيسة</t>
  </si>
  <si>
    <t>رضا زكي المتهم بحرق الكنيسة</t>
  </si>
  <si>
    <t>اخلاء سبيل المتهم بكفالة قدرها 500 جنية</t>
  </si>
  <si>
    <t>ممثلين عن المسلمين والمسيحيين</t>
  </si>
  <si>
    <t>مذكرة صلح</t>
  </si>
  <si>
    <t>مذكرة صلح تتضمن ثلاث نقاط وهي ان يعود الود والاخاء بين مسلمي ومسيحي العزبة - لا مانع من إقامة الشعائر الدنية للمسيحيين والمسلمين - لا مانع من إقامة كنيسة بالعزبة ولكن بعد الحصول علي ترخيص من الحكومة</t>
  </si>
  <si>
    <t>الحرق العمد</t>
  </si>
  <si>
    <t>ببا</t>
  </si>
  <si>
    <t>قرية الفقاعي</t>
  </si>
  <si>
    <t>أحداث العنف الطائفي - بني سويف - ببا - قرية الفقاعي - ٢٠٠٩/٠٧/١٧</t>
  </si>
  <si>
    <t>مهاجمة مبني تابع لجمعية المحبة المسيحية</t>
  </si>
  <si>
    <t>قام نحو الفين من مسلمي قرية الفقاعي بمهاجمة مبني تابع لجمعية المحبة المسيحية وذلك بسبب انتشار شائعات بين مسلمي القرية تفيد بأن المسيحيين يعتزمون تحويل مبني الجمعية الي كنيسة</t>
  </si>
  <si>
    <t>مسلمي قرية الفقاعي</t>
  </si>
  <si>
    <t>اقباط قرية الفقاعي</t>
  </si>
  <si>
    <t>اتلاف بعض واجهات المنازل</t>
  </si>
  <si>
    <t>رئيس المجلس القروي وبعض ممثلي عائلات القرية من المسلمسن والمسيحيين</t>
  </si>
  <si>
    <t>تعهد ممثلو العائلات المسلمة بعدم تكرار الاحداث دون التطرق الي وضع مبني الجمعية الذي ظل مغلقا</t>
  </si>
  <si>
    <t>طنطا أول</t>
  </si>
  <si>
    <t>مدينة طنطا</t>
  </si>
  <si>
    <t>أحداث العنف الطائفي - الغربية - طنطا أول - مدينة طنطا - ٢٠٠٩/٠٧/١٨</t>
  </si>
  <si>
    <t>مشاجرة بالأسلحة البيضاء بين مسلمين ومسيحيين بطنطا</t>
  </si>
  <si>
    <t>كانت الأسرة المسيحية قد اتهمت الأسرة المسلمة بسرقة هاتف محمول نشب على إثر ذلك مشاجرة استخدمت فيها الأسلحة البيضاء وأصيب خلالها 9 أفراد من الجانبين بإصابات مختلفة وتم نقلهم لمستشفى طنطا الجامعى لتلقى العلاج.</t>
  </si>
  <si>
    <t>اسرة قبطية بطنطا</t>
  </si>
  <si>
    <t>الأسلحة البيضاء</t>
  </si>
  <si>
    <t>اسرة مسلمة بطنطا</t>
  </si>
  <si>
    <t>نشبت مشاجرة حامية بين عائلتين إحداهما مسلمة والأخرى مسيحية؛ بسبب الخلاف على سرقة تليفون محمول، فى مدينة طنطا، كادت أن تتحول إلى فتنة طائفية فى المدينة. كانت الأسرة المسيحية قد اتهمت الأسرة المسلمة بسرقة هاتف محمول نشب على إثر ذلك مشاجرة استخدمت فيها الأسلحة البيضاء وأصيب خلالها 9 أفراد من الجانبين بإصابات مختلفة، وتم نقلهم لمستشفى طنطا الجامعى لتلقى العلاج. كان اللواء رمزى تعلب مدير أمن الغربية قد تلقى بلاغا بنشوب مشاجرة بين عائلتين مسلمة ومسيحية بسبب الخلاف على سرقة تليفون محمول بين الطرف الأول السيد محمد حواش (62 سنة) وزوجته وتيدة على محمد أبوطالب (61 سنة، ربة منزل) وأيمن شوقى عبدالجواد (زوج ابنة الأول) وشقيقه على شوقى عبد الجواد والطرف الثانى مديحة ظريف عبد المسيح (31 سنة، ربة منزل) ومقيمة بشقة مستأجرة بمنزل ملك الطرف الأول وشقيقها كرم ظريف عبد المسيح (23 سنة، طالب) وشريف ظريف عبد المسيح(35 سنة، عامل) وأيمن رشاد عبد المسيح (ابن عم الأولى) وبحوزته سكين وسوسن شكر نجاتى (45 سنة زوجة عم الأول) مصابون بجروح بالرأس وكدمات بالكتف والعين والقدم. انتقلت على الفور قوات الأمن لمكان الواقعة والسيطرة على المشاجرة وضبط المتهمين وبسؤال الطرف الأول اتهم الطرف الثانى بالتعدى عليه بالضرب وإحداث ما به من إصابات بسبب خلافات بينهما واتهام الأول لهم بسرقة هاتف محمول خاص بهم وبسؤال الطرف الثانى اتهموا الطرف الأول بالتعدى عليهم بالضرب للخلافات المشار إليها. تحرر محضر بالواقعة وأخطرت النيابة العامة التى تولت التحقيق وطالبت سرعة تحريات المباحث حول الواقعة.</t>
  </si>
  <si>
    <t>https://www.youm7.com/story/2009/7/19/%D9%85%D8%B4%D8%A7%D8%AC%D8%B1%D8%A9-%D8%A8%D8%A7%D9%84%D8%A3%D8%B3%D9%84%D8%AD%D8%A9-%D8%A7%D9%84%D8%A8%D9%8A%D8%B6%D8%A7%D8%A1-%D8%A8%D9%8A%D9%86-%D9%85%D8%B3%D9%84%D9%85%D9%8A%D9%86-%D9%88%D9%85%D8%B3%D9%8A%D8%AD%D9%8A%D9%8A%D9%86-%D8%A8%D8%B7%D9%86%D8%B7%D8%A7/119583</t>
  </si>
  <si>
    <t>أحداث العنف الطائفي - الدقهلية - ميت غمر - قرية كفر البربري - ٢٠٠٩/٠٧/١٩</t>
  </si>
  <si>
    <t>حرق منزل محامي بالدقهلية</t>
  </si>
  <si>
    <t>حرق منزل المحامى الذى يتولى الدفاع عن المتهم بقتل المسلم فى قرية البربرى</t>
  </si>
  <si>
    <t>محامي الدفاع عن الاسرة القبطية</t>
  </si>
  <si>
    <t>حرق منزل</t>
  </si>
  <si>
    <t>على صعيد آخر، احترق أمس منزل أيمن فاروق جرجس، محامى إميل عطية جرجس، ٥٠ سنة، نجار، المتهم وأسرته بقتل محمد رمضان بسبب خلافهما على «رهن» مياه غازية فى نهاية يونيو الماضى فى منطقة كفر البربرى بقرية القرشى، مركز ميت غمر. وانتقل فريق من نيابة ميت غمر لمعاينة مكان الحادث برئاسة أمير ناصف، وتبين أن الحريق اندلع بغرفة النوم وامتد إلى الصالة وتسبب فى تلفيات شديدة بالأثاث، وقررت النيابة ندب الأدلة الجنائية لبيان أسباب اندلاعه وتحريات المباحث حول الواقعة. ومن جانبها، كثفت قوات مكافحة الشغب والأمن المركزى من تواجدها فى القرية، وتمت محاصرة مداخلها ومخارجها، تحسبا لاندلاع مصادمات بين المسيحيين والمسلمين بها.</t>
  </si>
  <si>
    <t>ديروط</t>
  </si>
  <si>
    <t>قريتي كودية الإسلام وكودية النصاري</t>
  </si>
  <si>
    <t>أحداث العنف الطائفي - أسيوط - ديروط - قريتي كودية الإسلام وكودية النصاري - ٢٠٠٩/٠٧/٢٠</t>
  </si>
  <si>
    <t>فتنة طائفية بأسيوط</t>
  </si>
  <si>
    <t>بحدوث مشاجرة بين أسرتين إحداهما مسلمة والثانية مسيحية بسبب مرور جرار زراعى خاص بأولاد عمومة المجنى عليهم وإحداث بعض الأتربة أثناء مروره بالطريق فردوا بالسب والشتم على المتهمين الأمر الذى جعل المتهمين يغضبون . وتجمع عدد من أهالي قريتى كودية الإسلام وكودية النصارى المتجاورتين وحدث تراشق بالألفاظ تطور إلى مشاجرة بالشوم والأسلحة النارية تبادل فيها الطرفان إطلاق النيران</t>
  </si>
  <si>
    <t>بالشوم والأسلحة النارية</t>
  </si>
  <si>
    <t>حبس علي ذمة القضية</t>
  </si>
  <si>
    <t>أمر خالد الشيخ، وكيل نيابة ديروط بحبس المتهمين فى أحداث المشاجرة والخلافات التى حدثت بين عائلتين من المسلمين والمسيحيين بقريتى كودية الإسلام وكودية النصارى بمركز ديروط بأسيوط ١٥ يوما على ذمة التحقيق، كان اللواء محسن مراد مدير أمن أسيوط، تلقى بلاغاً يفيد بحدوث مشاجرة بين أسرتين إحداهما مسلمة والثانية مسيحية بسبب مرور جرار زراعى خاص بأولاد عمومة المجنى عليهم وإحداث بعض الأتربة أثناء مروره بالطريق فردوا بالسب والشتم على المتهمين، الأمر الذى جعل المتهمين يغضبون . وتجمع عدد من أهالي قريتى كودية الإسلام وكودية النصارى المتجاورتين وحدث تراشق بالألفاظ تطور إلى مشاجرة بالشوم والأسلحة النارية تبادل فيها الطرفان إطلاق النيران حسبما ذكر شهود الواقعة. نتج عنها، إصابة ٢ وتم نقل أحدهما إلى مستشفى ديروط المركزى والآخر إلى مستشفى أسيوط الجامعى. من ناحية أخرى فرضت أجهزة الأمن كردونا أمنيا من قوات الأمن المركزى وأمن الدولة حول منطقة قريتى كودية الإسلام وكودية النصارى ومساكن المتهمين والمجنى عليهم، تحسباً لتطور الأزمة.</t>
  </si>
  <si>
    <t>https://www.coptichistory.org/untitled_5.htm</t>
  </si>
  <si>
    <t>قرية الحواصلية</t>
  </si>
  <si>
    <t>أحداث العنف الطائفي - المنيا - مركز المنيا - قرية الحواصلية - ٢٠٠٩/٠٧/٢٤</t>
  </si>
  <si>
    <t>مهاجمة مبني تابع للمجمع المعمداني المستقل واشعال النيران فيه</t>
  </si>
  <si>
    <t>مهاجمة مبني تابع للمجمع المعمداني واشعال النيران فيه بسبب رفض مسلمي القرية وجود كنيسة اخري بقريتهك حيث توجد بها كنيسة كاثوليكية</t>
  </si>
  <si>
    <t>مسلمي قرية الحواصلية</t>
  </si>
  <si>
    <t>جراكين بنزين</t>
  </si>
  <si>
    <t>اقباط قرية الحواصلية</t>
  </si>
  <si>
    <t>صبحى يوسف سعيد (30 سنة)، ونعمات عبد الله سند (65 سنة)، وأشرف فتحى محمد (44 سنة ـ مساعد شرطة)، ومحمد هاشم مخلوف ( 24 سنةـ شرطى)</t>
  </si>
  <si>
    <t>25 مسلما و 15 قبطي</t>
  </si>
  <si>
    <t>المبني التابع للمجمع المعداني واشتعال في المنازل والحظائر المجاورة</t>
  </si>
  <si>
    <t>اخلاء سبيل المتهمين ومن بينهم 5 أطفال</t>
  </si>
  <si>
    <t>عدد من مسلمي القرية ومسيحييها وعدد من القيادات الشعبية والمسؤلين</t>
  </si>
  <si>
    <t>الاتلاف والحرق العمد إثارة الفتنة</t>
  </si>
  <si>
    <t>https://www.youm7.com/story/2009/7/24/%D8%A5%D8%B5%D8%A7%D8%A8%D8%A9-%D8%A3%D8%B1%D8%A8%D8%B9%D8%A9-%D8%A3%D8%B4%D8%AE%D8%A7%D8%B5-%D9%81%D9%89-%D8%A3%D8%AD%D8%AF%D8%A7%D8%AB-%D8%B7%D8%A7%D8%A6%D9%81%D9%8A%D8%A9-%D8%A8%D8%A7%D9%84%D9%85%D9%86%D9%8A%D8%A7/121255</t>
  </si>
  <si>
    <t>أحداث العنف الطائفي - المنيا - سمالوط - قرية دفش - ٢٠٠٩/٠٧/٣١</t>
  </si>
  <si>
    <t>مشاجرة بين مسلم ومسيحي بقرية دفش بالمنيا</t>
  </si>
  <si>
    <t>اصطدمت دراجة بخارية يقوها مصطفي خميس بماشية يملكها ناجي حنين مما ادي الي مشدات كلامية بينهما سرعان ما انتشر بعدها خبر يفيد قيام مسيحي بالاعتداء علي احد مسلي القرية</t>
  </si>
  <si>
    <t>العصا والحجارة</t>
  </si>
  <si>
    <t>ناجي حنين واقباط القرية</t>
  </si>
  <si>
    <t xml:space="preserve">ناجي حنين إصابة بالغة في الرأس - شقيقه رضا حنين بجرح في الرأس استلزم خياطة 16 غرزة - عمه يوسف فوزي بجرح اعلي الحاجب </t>
  </si>
  <si>
    <t>مصطفي خميس فرج وشقيقة ايمن ورضا حنين فوزي إسكندر وعمه يوسف فوزي إسكندر</t>
  </si>
  <si>
    <t>حبس الشقيقين مصطفي وايمن احتياطيا علي ذمة التحقيق واخلاء سبيل رضا حنين وعمه يوسف فوزي</t>
  </si>
  <si>
    <t>محضر رقم 288 لسنة 2009 مركز شرطة سمالوط</t>
  </si>
  <si>
    <t>نشبت اليوم، السبت، مشاجرة بين المسلمين والمسيحيين بقرية دفش بمركز سمالوط بالمنيا استخدمت فيها الشوم والعصى والحجارة مما أسفر عن إصابة 6 أشخاص من الطرفين وكادت أن تتحول المشاجرة إلى فتنة طائفية وذلك بعد أن اعترضت ماشية طريق دراجة بخارية كان يستقلها أشقاء مسلموين. أكدت التحريات التى قام بها الرائد أحمد عبد العزيز معاون مباحث مركز سمالوط أن المشاجرة وقعت أثناء قيام الأشقاء مصطفى خميسى (25 سنة) فلاح وأيمن (27 سنة) فلاح ووليد (30 سنة) فلاح بالمرور بأحد شوارع القرية يستقلون دراجة بخارية فى الوقت الذى تصادف فيه عودة كل من لاضا حنين فوزى اسكندر (25 سنة) فلاح وشقيقه ناجى (27 سنة) فلاح ويوسف فوزى إسكندر بباوى (59 سنة) فلاح من أرضهم الزراعية بصحبة ماشيتهم التى قامت بسد الطريق أمام الدراجة البخارية حيث قام الأشقاء بالدخول فى مشاجرة تطورت إلى استخدام العصى والشوم والحجارة. تم نقل المصابين إلى مستشفى سمالوط العام وألقت الشرطة القبض عليهم وتم تحرير محضر رقم 288 لسنة 2009 مركز شرطة سمالوط يذكر أن القرية قد شهدت العام الماضى أحداثا طائفية عقب مقتل شاب مسيحى بسبب قيامه بالتلصص على جاره المسلم أثناء وجوده فى غرفة النوم مع زوجته ووقعت مشاجرة قام خلالها شقيق الزوج بطعن الشاب المسيحى عدة طعنات أودت بحياته فى الحال.</t>
  </si>
  <si>
    <t>منشأة السادات</t>
  </si>
  <si>
    <t>أحداث العنف الطائفي - بني سويف - الفشن - منشأة السادات - ٢٠٠٩/٠٨/١١</t>
  </si>
  <si>
    <t>تجدد الفتنة الطائفية بعزبة بشرى ببنى سويف</t>
  </si>
  <si>
    <t>وجه المسيحيون الاتهام إلى المسلمين بإطلاق أعيرة نارية باتجاه منازلهم وإشعال النيران فى أحد المنازل الخالية مما كاد أن يشعل نيران الفتنة الطائفية بين الجانبين</t>
  </si>
  <si>
    <t>مسلمي عزبة بشري الشرقية</t>
  </si>
  <si>
    <t>اقباط عزبة بشري الشرقية</t>
  </si>
  <si>
    <t>تجددت أحداث الفتنة الطائفية بين مسلمى ومسيحيى عزبة بشرى الشرقية التابعة لمنشأة السادات بمركز الفشن ببنى سويف، حيث وجه المسيحيون الاتهام إلى المسلمين بإطلاق أعيرة نارية باتجاه منازلهم، وإشعال النيران فى أحد المنازل الخالية، مما كاد أن يشعل نيران الفتنة الطائفية بين الجانبين. يقول القمص يعقوب تادرس "كاهن العزبة" لم يمضِ على تسلمى العمل أكثر من شهر، وفوجئت منذ ثلاثة أيام بإطلاق أعيرة نارية من "فرد خرطوش" باتجاه أربعة منازل على ترعة العزبة، وكادت الشظايا أن تصيب فتاتين واللتين أكدتا مشاهدتهما لشخص ملثم أطلق الأعيرة من اتجاه الحقول الزراعية، إضافة إلى ما حدث أمس، الثلاثاء، من إشعال النيران فى سطح منزل خالٍ من السكان وسقفه من الخشب وعليه كمية من "البوص"، وتم إطفاؤه قبل امتداد النيران إلى باقى المنازل. وأضاف القمص لو فعل المسلمون ذلك بتحريض من الأمن فهذه رسالة من مسئولى الأمن للفت النظر إلى عدم استقرار الأحوال وتجدد الفتنة بين المسلمين والمسيحيين، بهدف التأثير على قرار الدكتور عزت عبد الله محافظ بنى سويف، والذى وعد بدراسة مطالب القساوسة والكهنة والذين طالبوا خلال اجتماعهم معه بالموافقة على إصدار تصاريح بإحلال وتجديد الكنائس التابعة لمطرانية مراكز ببا وسمسطا والفشن. بينما نفى مصرى عبد الراضى أحد أبناء العزبة ورئيس قرية أقفهص بمركز الفشن، ما يدعيه المسيحيون من إطلاق أعيرة نارية ومحاولة إحراق منازلهم، مؤكداً أن ما حدث هو انفجار أحد إطارات سيارة محملة بالطوب الأبيض "بلوكات" الخاص بالبناء. أكد عدد من الأهالي قيام بعض الشباب بإطلاق بعض الصواريخ والألعاب النارية، وذلك بالقرب من منازل المسيحيين، مما أثار الذعر فى قلوبهم، كما أشار مصرى إلى أن المسلمين لم يشعلوا النيران فى أحد منازل المسيحيين، متسائلاًَ ما الفائدة التى تعود عليهم من حرق منزل خالٍ من السكان؟ كما أن الحرائق تحدث فى جميع المنازل سواء المسلمين أو المسيحيين، خاصة أن معظم أسطح منازل العزبة أعلاها كميات كبيرة من "البوص" وأى ألعاب نارية أو شرارة من أى اتجاه يمكنها إحداث حريق.</t>
  </si>
  <si>
    <t>https://www.youm7.com/story/2009/8/12/%D8%AA%D8%AC%D8%AF%D8%AF-%D8%A7%D9%84%D9%81%D8%AA%D9%86%D8%A9-%D8%A7%D9%84%D8%B7%D8%A7%D8%A6%D9%81%D9%8A%D8%A9-%D8%A8%D8%B9%D8%B2%D8%A8%D8%A9-%D8%A8%D8%B4%D8%B1%D9%89-%D8%A8%D8%A8%D9%86%D9%89-%D8%B3%D9%88%D9%8A%D9%81/127183</t>
  </si>
  <si>
    <t>أجا</t>
  </si>
  <si>
    <t>قرية ميت دمسيس</t>
  </si>
  <si>
    <t>أحداث العنف الطائفي - الدقهلية - أجا - قرية ميت دمسيس - ٢٠٠٩/٠٨/٢٨</t>
  </si>
  <si>
    <t>الفتنة الطائفية في المنصورة بقرية ميت دمسيس</t>
  </si>
  <si>
    <t xml:space="preserve">استقلال شاب مسلم لدراجة بخارية داخل القرية نشبت مشادة كلامية بينه وبين شاب مسيحي وتعدي المسيحي على المسلم بالضرب.. فأراد الانتقام منه فقام بالتحالف مع اصدقائه بتكسير زجاج سيارتين بالقرية وقاموا باستخدام ألعاب نارية في اشعال النيران في خيمة من خيام مولد مارجرجس فنشبت مشاجرة بين الطرفين بالقرية لاعتقادهم ان هذه الأحداث فتنة طائفية واعتقاد المسيحيين بعدم رغبة المسلمين في اقامة المولد </t>
  </si>
  <si>
    <t>العاب نارية</t>
  </si>
  <si>
    <t>شاب فبطي</t>
  </si>
  <si>
    <t>صلاح أنور (16 سنة)</t>
  </si>
  <si>
    <t>الطرفين المسلمين والاقباط</t>
  </si>
  <si>
    <t>احراق عدد من الخيام واتلاف سيارتين</t>
  </si>
  <si>
    <t>إخلاء سبيل المتهمين فى أحداث الفتنة الطائفية بميت دمسيس، بكفالة 100 جنيه لكل منهم</t>
  </si>
  <si>
    <t>الضرب، وإحداث حريق وتلفيات</t>
  </si>
  <si>
    <t>قرر إسلام عباس، وكيل نيابة أجا بالدقهلية، أمس الأول، إخلاء سبيل المتهمين فى أحداث الفتنة الطائفية بميت دمسيس، بكفالة 100 جنيه لكل منهم، وتوجيه تهم الضرب، وإحداث حريق وتلفيات، وعددهم 12 من شباب المسلمين والمسيحيين. وعززت قوات الأمن تواجدها داخل القرية، أثناء إخلاء الخيام وخروج المسيحيين من القرية بعد انتهاء الاحتفالات بالليلة الكبيرة لعيد «مارجرجس» خوفاً من تجدد المصادمات بالقرية، وذلك عقب اندلاع مصادمات بين شباب مسلمين ومسيحيين، وإحراق عدد من الخيام خاصة بالوافدين فجر الجمعة الماضى، وألقت قوات الأمن القبض على 12 من الطرفين. وأكدت تحريات اللواء مصطفى باشا، مدير مباحث الدقهلية، أن المشكلة نتجت عن مشاحنة بين خمسة من شباب المسيحيين وشاب مسلم أثناء الاحتفالات واعتداء المسيحيين عليه بالضرب مما دفع عدداً من شباب القرية إلى الدفاع عنه والاعتداء على المسيحيين وإتلافهم عدداً من الخيام.</t>
  </si>
  <si>
    <t>https://www.almasryalyoum.com/news/details/64055</t>
  </si>
  <si>
    <t>https://www.masreat.com/%D8%A7%D9%84%D9%82%D8%A8%D8%B6-%D8%B9%D9%84%D9%89-7-%D9%81%D9%8A-%D8%A3%D8%AD%D8%AF%D8%A7%D8%AB-%D8%A7%D9%84%D9%81%D8%AA%D9%86%D8%A9-%D8%A7%D9%84%D8%B7%D8%A7%D8%A6%D9%81%D9%8A%D8%A9-%D9%81%D9%8A/</t>
  </si>
  <si>
    <t>مركز أسيوط</t>
  </si>
  <si>
    <t>شارع الثلاثاء خلف التجنيد</t>
  </si>
  <si>
    <t>أحداث العنف الطائفي - أسيوط - مركز أسيوط - شارع الثلاثاء خلف التجنيد - ٢٠٠٩/٠٩/٠٥</t>
  </si>
  <si>
    <t>إصابة 10 فى مشاجرة هددت بفتنة طائفية بأسيوط</t>
  </si>
  <si>
    <t>قيام عصام ثروت صاحب أتوبيس الرحلات بركن الأتوبيس فى المكان المخصص لعربة الفول الخاصة بأحمد أبو زيد محمد وعقب ذلك طلب صاحب عربة الفول من سائق الأتوبيس تغيير المكان فرفض الثانى وحدثت على أثرها مشادة كلامية بين أطراف العائلتين نتج عنها إصابة 10 أفراد بإصابات خطيرة ومتفرقة</t>
  </si>
  <si>
    <t>عصام ثروت صاحب أتوبيس الرحلات</t>
  </si>
  <si>
    <t>الشوم</t>
  </si>
  <si>
    <t>أحمد أبو زيد محمد</t>
  </si>
  <si>
    <t>تكسير الأتوبيس رقم (2313) أجرة أسيوط والعربة رقم (359) نقل أسيوط</t>
  </si>
  <si>
    <t>محضر رقم (8253) جنح أسيوط</t>
  </si>
  <si>
    <t>كادت مشاجرة قد نشبت بين عائلتين من المسلمين والمسيحيين، أن تحدث فتنة طائفية بأسيوط بعد إصابة 10 أشخاص بإصابات خطيرة ومتفرقة. تلقى اللواء جاد جميل مساعد وزير الداخلية مدير أمن أسيوط، إخطارا يفيد بنشوب مشاجرة بشارع الثلاثاء ـ خلف التجنيد ـ بأسيوط بين كل من عماد ثروت (40 سنة) قبطى صاحب مصنع، وشقيقه سمير (32 سنة) عامل، وشقيقه عصام (34 سنة) سائق ويمتلك أتوبيس رقم (106) رحلات أسيوط، وماهر فاروق (26 سنة) قبطى سائق، وبين هشام عاطف أحمد (21 سنة) دبلوم صنايع، وأحمد أبو زيد محمد بائع، وعيد عبد الرحمن محمد، وشقيقه وليد عبد الرحمن محمد، وشقيقه ياسر عبد الرحمن محمد والمقيمين أيضا بمنطقة الثلاثاء ـ خلف التجنيد ـ بأسيوط. ودلت تحريات المباحث أن سبب المشاجرة هو قيام عصام ثروت صاحب أتوبيس الرحلات بركن الأتوبيس فى المكان المخصص لعربة الفول الخاصة بأحمد أبو زيد محمد، وعقب ذلك طلب صاحب عربة الفول من سائق الأتوبيس تغيير المكان فرفض الثانى وحدثت على أثرها مشادة كلامية بين أطراف العائلتين نتج عنها إصابة (10) أفراد بإصابات خطيرة ومتفرقة، حيث تبادلوا الضرب بالشوم ونتج عن ذلك تكسير الأتوبيس رقم (2313) أجرة أسيوط والعربة رقم (359) نقل أسيوط. تم تحرير محضر رقم (8253) جنح أسيوط وتم إبلاغ النيابة التى أمرت باستجواب الأطراف وتولت التحقيق.</t>
  </si>
  <si>
    <t>https://www.youm7.com/story/2009/9/6/%D8%A5%D8%B5%D8%A7%D8%A8%D8%A9-10-%D9%81%D9%89-%D9%85%D8%B4%D8%A7%D8%AC%D8%B1%D8%A9-%D9%87%D8%AF%D8%AF%D8%AA-%D8%A8%D9%81%D8%AA%D9%86%D8%A9-%D8%B7%D8%A7%D8%A6%D9%81%D9%8A%D8%A9-%D8%A8%D8%A3%D8%B3%D9%8A%D9%88%D8%B7/134110</t>
  </si>
  <si>
    <t>المنوفية</t>
  </si>
  <si>
    <t>الباجور</t>
  </si>
  <si>
    <t>أحداث العنف الطائفي - المنوفية - الباجور - الباجور - ٢٠٠٩/٠٩/١٧</t>
  </si>
  <si>
    <t>قتل مسيحي وأصيب اخرين علي يد رجل مسلم</t>
  </si>
  <si>
    <t>لقي عبده جورجي مصرعه بعد ان هاجمه أسامة نصر باستخدام سكين كبير الحجم وقام بطعنه عدة طعنات</t>
  </si>
  <si>
    <t>المسلم أسامة نصر عربان</t>
  </si>
  <si>
    <t>القبطي عبده جورجي يونان</t>
  </si>
  <si>
    <t>عبده جورجي يونان 65 سنة</t>
  </si>
  <si>
    <t>أسامة نصر</t>
  </si>
  <si>
    <t>أسامة نصر عربان</t>
  </si>
  <si>
    <t>القتل العمد مع سبق الإصرار والترصد والشروع في القتل</t>
  </si>
  <si>
    <t>قرية بهناي</t>
  </si>
  <si>
    <t>أحداث العنف الطائفي - المنوفية - الباجور - قرية بهناي - ٢٠٠٩/٠٩/١٧</t>
  </si>
  <si>
    <t>انتقل المعتدي الي قرية بنهاي بعد حادثة قتل قبطي ودخل محل احذية يملكه اديب مسيحي  ووجه لع عدة طعنات</t>
  </si>
  <si>
    <t>صاحب محل احذية قبطي</t>
  </si>
  <si>
    <t>صاحب محل الأحذية</t>
  </si>
  <si>
    <t>قرية ميت عفيف</t>
  </si>
  <si>
    <t>أحداث العنف الطائفي - المنوفية - الباجور - قرية ميت عفيف - ٢٠٠٩/٠٩/١٧</t>
  </si>
  <si>
    <t>انتقل المعتدي الي قرية ميت عفيف وقام بالاعتداء بالسكين علي قبطي اخر</t>
  </si>
  <si>
    <t>القبطي هاني برسوم صاحب محل حدادة</t>
  </si>
  <si>
    <t>هاني برسوم 30 سنة</t>
  </si>
  <si>
    <t>قرية الإسماعيلية</t>
  </si>
  <si>
    <t>أحداث العنف الطائفي - المنيا - مركز المنيا - قرية الإسماعيلية - ٢٠٠٩/٠٩/١٧</t>
  </si>
  <si>
    <t>مشاجرة بين طفل مسيحي واخر مسلم تتحول الي مصادمات طائفية</t>
  </si>
  <si>
    <t>قيام الطفل المسيحي بإتلاف زينة رمضان التي قام الطفل المسلم بتعليقها وتدخل افراد العائلتين بسبب المشاجرة وبدأت المصادمات بين الطرفين</t>
  </si>
  <si>
    <t>عائلة قبطية بقرية الإسماعيلية</t>
  </si>
  <si>
    <t>حجارة - عصا - الالات حادة</t>
  </si>
  <si>
    <t>اسرة مسلمة لقرية الإسماعيلية</t>
  </si>
  <si>
    <t>3 اقباط - 6 مسلمين</t>
  </si>
  <si>
    <t>3 اقباط - 10 مسلمين</t>
  </si>
  <si>
    <t>قرية جرجاوي</t>
  </si>
  <si>
    <t>أحداث العنف الطائفي - المنيا - مطاي - قرية جرجاوي - ٢٠٠٩/٠٩/٢٢</t>
  </si>
  <si>
    <t>مشاجرة بين مسلم ومسيحي بقرية جرجاوي</t>
  </si>
  <si>
    <t>شجار بين كلا من زكي حبيب ومنصور رشيد بسبب سقوط كرة احد أبناء منصور في منزل زكي وبعد انتشار انباء المشاجرة تجمع العشرات من المسلمين امام منزل الاسرة المسيحية والاعتداء عليهم</t>
  </si>
  <si>
    <t>عائلة زكي حبيب</t>
  </si>
  <si>
    <t>مينا نجل زكي حبيب - زكي حبيب</t>
  </si>
  <si>
    <t>منصور رشيد - زكي حنين - مينا زكي - هاني زكي - اخر يدعي محروس</t>
  </si>
  <si>
    <t>توقيع علي محضر صلح من الطرفين</t>
  </si>
  <si>
    <t>عمدة قرية جرجاوي بالإضافة الي طرفي الاشتباك</t>
  </si>
  <si>
    <t>جلسة تحكيم عرفية</t>
  </si>
  <si>
    <t>تغريم منصور رشيد محمد مبلغ عشرة الاف جنية حرر بها شيك بنكي واودع لدي عمدة قرية جرجاوي علي ان يسلم للطرف المسيحي في حال تكرار الاعتداء عليه- كما تم الاتفاق علي معاقبة من يعتدي بعد ذلك من الطرفين على الاخر بدفع مبلغ ثلاثين الف جنية للمعتدي عليه</t>
  </si>
  <si>
    <t>شارع الطابية</t>
  </si>
  <si>
    <t>أحداث العنف الطائفي - الإسكندرية - كرموز - شارع الطابية - ٢٠٠٩/٠٩/٢٥</t>
  </si>
  <si>
    <t>تجدد أحداث الفتنة الطائفية فى الإسكندرية</t>
  </si>
  <si>
    <t>بدأت المشاحنات بين الجانبين فى شارع الطابية بمنطقة كرموز بعدما قام كل من نعيم صاحب محل صالون حلاقة وشقيقه ادوارد باستخدام مكبر صوت للإعلان عن موعد إقامة سرادق العزاء لوالدتهما المتوفاة وعندما طلب منهما أشرف حجة ومحمد فاضل صاحب محل ألوميتال تأجيل استخدام مكبر الصوت للانتهاء من صلاة الجمعة بجامع الشيخ بكر رفض الشقيقان الاستجابة لمطالب المصلين وتطورت الأمور للاشتباك بالأيدى.</t>
  </si>
  <si>
    <t>اقباط بالمنطقة</t>
  </si>
  <si>
    <t>مسلمين بالمنطقة</t>
  </si>
  <si>
    <t>3 مسلمين وقبطيين</t>
  </si>
  <si>
    <t>من سكان المنطقة</t>
  </si>
  <si>
    <t>وقرر أسامة طه عشماوى مدير نيابة كرموز بالإسكندرية إخلاء سبيل 7 من المسلمين والأقباط الذين شاركوا أمس فى أحداث الفتنة الطائفية بعد أن تم الصلح بينهم.</t>
  </si>
  <si>
    <t>تحولت منطقة كرموز بالإسكندرية إلى ثكنة عسكرية من خلال 30 سيارة أمن مركزى للسيطرة على أحداث العنف التى اندلعت بين المسلمين والمسيحيين عقب نشوب مشاجرة أمس الجمعة بسبب استخدام مكبر صوت للإعلان عن موعد إقامة سرادق عزاء لمتوفاة مسيحية أثناء الآذان ورفض أبنائها الاستجابة لمطالب المصلين بتأجيل استخدام الميكرفون لبعد الصلاة الجمعة. بدأت المشاحنات بين الجانبين فى شارع الطابية بمنطقة كرموز بعدما قام كل من "نعيم" صاحب محل صالون حلاقة وشقيقه "ادوارد" باستخدام مكبر صوت للإعلان عن موعد إقامة سرادق العزاء لوالدتهما المتوفاة، وعندما طلب منهما أشرف حجة ومحمد فاضل "صاحب محل ألوميتال" تأجيل استخدام مكبر الصوت للانتهاء من صلاة الجمعة بجامع الشيخ بكر رفض الشقيقان الاستجابة لمطالب المصلين وتطورت الأمور للاشتباك بالأيدى. وأسفرت المشاجرة عن إصابة 3 مسلمين وقبطيين وترددت أنباء عن اعتقال 11 شخصا من سكان المنطقة من الجانبين، وأمرت نيابة كرموز بحبس 8 منهم على ذمة التحقيق، وتواجدت قوات الأمن المركزى بكثافة فى منطقة كرموز 30 سيارة أمن مركزى إلا أنه ما زالت المشاحنات مستمرة بين الحانبين. وقرر أسامة طه عشماوى مدير نيابة كرموز بالإسكندرية إخلاء سبيل 7 من المسلمين والأقباط الذين شاركوا أمس فى أحداث الفتنة الطائفية بعد أن تم الصلح بينهم. كان مدير أمن الإسكندرية اللواء خيرى موسى قد تلقى بلاغا بوقوع مشاجرة بين عائلتين مسلمة ومسيحية بمنطقة غيط العنب بكرموز غرب الإسكندرية بسبب خلافات الجيرة مما أدى لإصابة 4 أشخاص من الطرفين ووقوع تلفيات محدودة فى محلين وسيارتين. ومن ناحية أخرى نظرت محكمة جنايات الإسكندرية القضية رقم6207 لسنة 2009 جنايات كرموز، والتى شهدت اعتداء ثلاث شباب أقباط على شاب مسلم بسبب قيامه برفع صوت القرآن الخارج من الكاسيت فى يوم الجمعة، حيث قامت المحكمة بتأجيلها إلى جلسة 24 نوفمبر القادم برئاسة المستشار محمد شعيب لحين إحضار الشهود. وكانت نيابة كرموز برئاسة شريف غانم مدير النيابة قد وجهت للأشقاء أيمن تاج بارح 37 سنة بائع وفرج 47 سنة منادى سيارات وعاطف 39 سنة بائع تهمة قتل أحمد جمعة عبد الرازق عمدا باستخدام الأسلحة البيضاء، وقاموا بالتعدى عليه بالضرب حتى فارق الحياة . وترجع أحداث الواقعة إلى أن المجنى عليه يقطن الطابق الأرضى من العقار الذى يسكنه المتهمون وكانوا دائمى الشجار معه حتى يخرج من المنزل ويقوموا بهدمه وإعادة بنائه، ولكن المجنى عليه رفض لعدم وجود مكان آخر يعيش فيه وسبق أن تعدوا عليه من قبل وتم تحرير محضر بذلك فى قسم الشرطة إلا أنه تنازل عن البلاغ مقابل أن يتركوه فى حاله وفى هذه المرة أذن الإمام لأداء فريضة الجمعة ورفع أحمد صوت الراديو بالقرآن الكريم مما أثار حفيظة المتهمين الذين قاموا بمطاردته، بالأسلحة البيضاء ولم يمنعهم تهافت الجيران ولا صراخهم من إزهاق روحه.</t>
  </si>
  <si>
    <t>https://www.youm7.com/story/2009/9/26/%D8%AA%D8%AC%D8%AF%D8%AF-%D8%A3%D8%AD%D8%AF%D8%A7%D8%AB-%D8%A7%D9%84%D9%81%D8%AA%D9%86%D8%A9-%D8%A7%D9%84%D8%B7%D8%A7%D8%A6%D9%81%D9%8A%D8%A9-%D9%81%D9%89-%D8%A7%D9%84%D8%A5%D8%B3%D9%83%D9%86%D8%AF%D8%B1%D9%8A%D8%A9/139560</t>
  </si>
  <si>
    <t>ديرمواس</t>
  </si>
  <si>
    <t>قرية دلجا</t>
  </si>
  <si>
    <t>أحداث العنف الطائفي - المنيا - ديرمواس - قرية دلجا - ٢٠٠٩/٠٩/٢٧</t>
  </si>
  <si>
    <t>مشاجرة بين مسلم ومسيحي بقرية دلجا</t>
  </si>
  <si>
    <t>مشاجرة بين اقباط ومسلمين داخل موقف سيارات</t>
  </si>
  <si>
    <t>حنا امين رزق</t>
  </si>
  <si>
    <t>ماهر - موريس - اشرف ماهر رزق</t>
  </si>
  <si>
    <t>هشام حمدي شحاتة - طه احمد حمدي</t>
  </si>
  <si>
    <t>قبض وتحرير محضر</t>
  </si>
  <si>
    <t>القضية رقم 11577 لسنة 2009 جنايات دير مواس</t>
  </si>
  <si>
    <t>الضرب المفضي الي الموت وإحداث إصابات</t>
  </si>
  <si>
    <t>https://www.youm7.com/story/2009/9/27/%D8%A8%D9%88%D8%A7%D8%AF%D8%B1-%D9%81%D8%AA%D9%86%D8%A9-%D8%B7%D8%A7%D8%A6%D9%81%D9%8A%D8%A9-%D8%A8%D8%A7%D9%84%D9%85%D9%86%D9%8A%D8%A7-%D8%A8%D8%B9%D8%AF-%D9%85%D8%B5%D8%B1%D8%B9-%D8%B3%D8%A7%D8%A6%D9%82-%D9%82%D8%A8%D8%B7%D9%89/139932</t>
  </si>
  <si>
    <t>أحداث العنف الطائفي - المنيا - ديرمواس - قرية دلجا - ٢٠٠٩/٠٩/٢٩</t>
  </si>
  <si>
    <t>اعتداء علي جنازة قبطي</t>
  </si>
  <si>
    <t>بعض المسلمين قذفوا مشيعي الجنازة المسيحيين ومبني كنيسة العذراء والانبا ابرام بالحجارة</t>
  </si>
  <si>
    <t>مشيعي الجنازة القبطية</t>
  </si>
  <si>
    <t>جرجا</t>
  </si>
  <si>
    <t>قرية بندار الشرقية</t>
  </si>
  <si>
    <t>أحداث العنف الطائفي - سوهاج - جرجا - قرية بندار الشرقية - ٢٠٠٩/١٠/٠٥</t>
  </si>
  <si>
    <t>فتنة طائفية جديدة بقرية بندار الشرقية في محافظة سوهاج</t>
  </si>
  <si>
    <t>أطفال صغار وهم أولاد رأفت ونس المتوفي منذ شهور يلعبون أمام منزلهم ففوجئوا بالأولاد المسلمين بالقرية من عائلة القرورة بضربهم دون سبب الأمر الذي دعا وائل وصفي عياد بالدفاع عنهم وفض الاشتباك الأمر الذي لم يعجب المسلمين في القرية فكيف يتم التحجيز عن الأطفال الذين تم ضربهم.</t>
  </si>
  <si>
    <t>عائلة أولاد حمد والقروره العائلتان المسلمتان</t>
  </si>
  <si>
    <t>العصي والشوم</t>
  </si>
  <si>
    <t>لمكان: محافظة سوهاج –مدينة جرجا- قرية بندار الشرقية؛ الزمان: أول أمس، الحدث: في مسلسل يتكرر منذ سنوات ولم يضع الأمن له أي حد؛ لا يمر شهر إلا بحدوث مشكلة بين المسلمين والمسيحيين في القرية برضاء أمني.الأطفال الذين تم الاعتداء عليهم وهذه المرة كان أطفال صغار وهم أولاد "رأفت ونس" المتوفي منذ شهور يلعبون أمام منزلهم ففوجئوا بالأولاد المسلمين بالقرية من عائلة القرورة بضربهم دون سبب، الأمر الذي دعا "وائل وصفي عياد" بالدفاع عنهم وفض الاشتباك الأمر الذي لم يعجب المسلمين في القرية فكيف يتم التحجيز عن الأطفال الذين تم ضربهم. ومر اليوم وجاء اليوم الذي بعده حيث كان وائل وصفي يجلس في محل بقالته فجاء شاب مسلم يدعى "نصر الدين ثابت صابر" من تلك العائلة والذي اعتاد المشاكل مع مسيحي البلد  ليحتك به ليجر شكله فوقف أمامه في محل البقالة وقال له "أنت بتبص لي ليه" فرد عليه قائلاً:  "بتأمل في جمالك"، فقام بالخناق معه لأنه لم يعجبه أنه دافع عن الأطفال. وبدأت المشكلة الحقيقية.. حيث بدأ الخناق بين الطرفين وعندما قام الأهالي بفض الاشتباك لم يعجب هذا الأمر عائلة أولاد حمد والقروره العائلتان المسلمتان الذين اعتادوا على عمل مشاكل شهرية مع مسيحي القرية.الاستاذ منير فارس شاهد عيان على الواقعة وفي هذا السياق أضاف الأستاذ "منير فارس بقطر" شاهد عيان على الواقعة: إنه بعد أن تم فض الاشتباك قام العائلتان المسلمتان بجمع العصي والشوم لضرب المسيحيين الذين قاموا بفض الاشتباك الأمر الذي أدى بالمسيحيين للدفاع عن أنفسهم فقاموا بجمع العصي والشوم  وبدأت المشادات والمشاكل. وبعدها سمع القمص "باسليوس عازر" والقس "بساده مشرقي" كهنة كنيسة الأنبا شنوده رئيس المتوحدين الموجودة بالقرية فقاما على الفور بالاتصال بالأمن لاحتواء الأمر.القس بسادة كاهن كنيسة الانبا شنوده رئيس المتوحدين وأضاف "وائل رشدي" شاهد عيان: إن المشكلة بدأت عندما تجمع أولاد حمد مع القروره  حتى لا يستطيع المسيحيين الوقوف مع وائل وصفي أثناء المشكلة، فقاموا الشباب المسيحيين وهم "هاني رشدي" و"جرجس جندي" و"روبين نادي" و"كيرلس زكريا" و"مينا" بالوقوف بجانبه. وتجمهرت العائلات المسلمة بفروع وعصي في القرية في شارع الكنيسة وشارع عبد المنعم رياض وتجمهرت عائلة (الميره) المسيحية بفروعها للوقوف ضدهم وبدأ الخناقات حتى وصل الأمن الذي استدعاه كهنة الكنيسة. وقام بالقبض على كلاً من "نصر الدين ثابت صابر" و"علي كامل أبو زيد" و"بكري محمد بكري" وهم المحرضون الرئيسيون للمشاكل التي تحدث، وأيضًا تم القبض على "وائل وصفي"  وقد تم الإفراج عن وائل وظل نصر الدين لأنها ليس هي الواقعة الأولى التي يشتبك بها مع مسيحيين، فهو معتاد على مثل تلك الأفعال الإجرامية. القس باسيلي كاهن المنطقة وفي سياق متصل يؤكد هاني رشدي (زوج خالة الأطفال الذين تم الاعتداء عليهم): إن عائلة القرورة دائمة المشاكل مع أولاده وأولاد أخت زوجته وأنه دائم القلق عليهم في ظل غيابه عن المنزل بسبب عمله، وأنه يعتبر المسئول عن أطفال رأفت ونس بعد وفاته. ويتساءل هل سيتم وضع حد لهذه المشاكل المستمرة التي لا يمر شهر إلا وتتكرر. وجدير بالذكر إن عائلة أولاد حمد قامت العام الماضي بالاعتداء على كنيسة الأنبا شنوده رئيس المتوحدين أثناء عقد زفاف أحد الأشخاص، ومنذ عدة سنوات قاموا بعمل محاضر كيدية ضد الكنيسة أثناء عمل ترميمات وإصلاحات فيها حتى لا يتم عمل باقي الترميمات؛ ولكن  استطاع القمص باسليوس تلافي المشاكل ورأب الصدع مع الأمن واستكمال تراخيص الترميمات والبناء وتم استكمال الترميمات. وقام "علي كامل" ووالده منذ سنوات بعمل محاضر كيدية ضد القمص "بسادة" أثناء بناء منزله حتى لا يتم بناءه وروجوا شائعات بأنه سيبني كنيسة.. هذا ومسلسل المشاكل لازال قائم إلى الآن.</t>
  </si>
  <si>
    <t>https://www.copts-united.com/article.php?I=226&amp;A=8315</t>
  </si>
  <si>
    <t>محرم بك</t>
  </si>
  <si>
    <t>منطقة غربال</t>
  </si>
  <si>
    <t>أحداث العنف الطائفي - الإسكندرية - محرم بك - منطقة غربال - ٢٠٠٩/١٠/٠٦</t>
  </si>
  <si>
    <t>حادث بشع شهدته منطقة غُربال بمحرم بك - الإسكندرية</t>
  </si>
  <si>
    <t>قيام مجوهولون بالتعدي علي الشاب المسيحي وقتله</t>
  </si>
  <si>
    <t>حبال - سلك مكواه</t>
  </si>
  <si>
    <t>جورج فتحى شفيق اندراوس" البالغ من العُمر 29 عاماً</t>
  </si>
  <si>
    <t>محمد. ع. ا" (30 عاما) و"أحمد ع. ا.ا" (28 عاما)</t>
  </si>
  <si>
    <t>شابين مسلمين</t>
  </si>
  <si>
    <t>استمرار الحبس علي ذمة القضية</t>
  </si>
  <si>
    <t>المَحضر رقم 12506/ 2009 إدارى محرم بك</t>
  </si>
  <si>
    <t>القتل العمد</t>
  </si>
  <si>
    <t>ن التبشير ليس جرماً بل هو عمل الروح القدس الروح النارى ينبغي ان تقوم به الكنيسة وان يقوم به كل مسيحي ينشط فيه الروح القدس ويسكن المسيح قلبه حتى ولو أدى هذا العمل التبشيرى أن يدفع حياته ثمنا له فهذا هو عمل تلاميذ المسيح ورسله وآبائنا الذين جالوا بالكلمة مبشرين وأستطاع تاجراً قبطياً أن يجذب الحبشة (اثيوبيا) للمسيحية وهذا هو قامة وكمال المسيحية أن يعرفوك ياسيدى المسيح " جريمة بشعة للشماس الكارز جورج فتحى بمحرم بك بالإسكندرية و الجناة شيوخ ملتحون يحرقون بطنه بالكهرباء حتى خرجت أمعاؤه , الشهيد معروف بحسن السير و السلوك و الجنازة تخرج وفي مقدمتها أربعة عشر كاهن الصورة المقابلة : نقلت من منظمة الأقباط الأحرار عن الشهيد الشماس وهو يجلس تحت رجلى قداسة البابا شنودة الثالث شهيد الإسكندرية الشماس جورج فتحى .. ربطوه بالحبال وكهربوه بسلك (المكواه) حتى إحترقت أمعاؤه الأقباط الأحرار - كتبها شريف رمزى المحامى -  ألأربعاء  7/10/2009م الأقباط يزُفون شهيداً جديداً إلى السماء... الشماس "جورج فتحى".. img7 ربطوه بالحبال وكهربوه بسلك (المكواه) حتى احترقت أمعاؤه. الصورة المقابلة : الشهيد يقف خلف البابا شنودة الثالث حادث بشع شهدته منطقة غُربال بمحرم بك - الإسكندرية- بعد ظُهر أمس الثلاثاء 6 اكتوبر فى حدود الساعة الثالثة عَصراً.. حيث قُتل الشماس "جورج فتحى شفيق اندراوس" (ويعمل بمستشفى شمس البر التابعة لجمعية السيدات القبطية) بطريقة وحشية يُندى لها الجبين.. مَسرح الأحداث: والد الضحية جالساً بصحبة أخرين على (قهوة) تَقع على بُعد أمتار قليلة من منزله رقم 86 شارع محسن باشا بمنطقة غُربال، ويلفت نظره خروج شخصين (مُلتحيين) من الباب الرئيسي للمنزل، لكنه لم يُعر الأمر أهمية لعِلمه بوجود سُكان مُسلمين بالمنزل.. لحظات وينتبه (الأب) على أصوات استغاثة من الجيران لوجود رائحة احتراق قوية (شياط) تنبعث من الشقة التى يسكن فيها مع أبنه الأصغر (جورج) بمفردهما بعد وفاة الزوجة (والدة جورج) قبل فترة ليست ببعيدة، فيهرول الأب وصُحبته نحو الشقة ليُفاجأ بأبنه "جورج فتحى شفيق اندراوس" البالغ من العُمر 29 عاماً، مَقتولاً، بعد أن قيده مجهولين بحبال ووضعوا سلك (مكواه كهربائية) مُتصل بالكهرباء فى بطنه حتى احترقت وظهرت أمعاؤه... تم استدعاء الشُرطة ثم حضرت جهات التحقيق التى أنهت عملها فى حدود الساعة الثامنة مساءاً، بتحرير المَحضر رقم 12506/ 2009 إدارى محرم بك، وأمرت بنقل الجُثمان إلى المَشرحة.. شهود العيان أكدوا على وجود أثار مقاومة من الضحية للجُناه، حيث عُثر بمكان الجريمة على بقاية مسبحة (سِبحة)، وجزء من جلبية أو قميص مُمزق (كوم).. تسلم الأب جُثمان أبنه بعد ظُهر اليوم، وتم نقله إلى الكنيسة التى يَخدم بها -كنيسة الملاك ميخائيل بغربال- حيث اجريت له مراسم التجنيز الخاصة بالشمامسة، وزُف الجُثمان بالألحان الكنسية وسط حضور كثيف للأقباط من مناطق مُتفرقة بالإسكندرية، وبمُشاركة وكيل البطريركية (القُمص رويس مرقس) وعدد من أعضاء المجلس المِلى السَكندرى، وانطلق موكب الجنازة المَهيب إلى المدافن وسط حضور ملحوظ لأفراد من جهاز أمن الدولة والشرطة، ولايزال التواجد الأمنى بمنطقة الحدث حتى الساعة، وحالة من الهدوء المَشوب بالحُزن والحَذر تُخيم على منطقة الحادث والمناطق القريبة منها وسط ذهول الأقباط وهَلعهم، وترقبهم لما ستُسفر عنه التحقيقات، خاصة وانها ليست المرة الأولى التى تَشهد فيها منطقة مُحرم بك أحداثا من هذا النوع، دون رادع أمنى أو جزاء عادل للجُناه.. تحدثنا مع عادل (الأخ الأكبر للضحية) الذى لم تُسعفه حالته النفسية ليُفضى إلينا بتفاصيل أكثر، لكنه أكد صحة الرواية كما نقلتها إلينا مصادرنا.. القس فيلوباتير جميل -كاهن كنيسة العذراء ومار يوحنا بفيصل- عَبر للأقباط الأحرار عن صدمته حال إبلاغه بالخبر، حيث كانت تَربطه بالضحية علاقات ودية نشأت نتيجة لاهتمام (الشماس جورج) برُفات القديسين، ومُساعدته لأبونا فى الحصول على أجزاء من رُفات بعض القديسين حتى يتثنى لشعب كنيسة العذراء ومار يوحنا بفيصل التبرك منها فى كنيستهم.. وقال القس فيلوباتير جميل: هالنى بِشدة أن اسمع خبر انتقال شخص مثل جورج بهذه الطريقة المُروعة، فقد كان خادماً تقياً ومشهود له بالطيبة وحُسن الخُلق، ومُحباً للجميع... الأقباط الأحرار كالعادة فى قلب الاحداث لموافاتكم بالتطورات...  الصورة المقابلة لوالد الشهيد الشماس جورج فتحى لأقباط الأحرار - كتبها شريف رمزى المحامى   الاثنين, 12 أكتوبر 2009 اليوم نكشِف الحقائق ونتحدث بملء الفَم عما لم نتحدث به قبلاً، ونكشف كل التفاصيل حول الجَريمة البشعة التى طالت شاب فى مُقتبل العمر شَهد له القريب والبعيد بطهارة السيرة وحُسن السلوك، وطالت معه كل المؤمنين بالحرية وحقوق الانسان، وكل الشرفاء وأصحاب الضمائر الحية.. وإليكم التفاصيل.. مسرح الأحداث الزمان: - الساعة الثانية من بعد ظُهر الثلاثاء 6أكتوبر المكان: 86 ش محسن باشا - غربال - الاسكندرية - محرم بك (منزل الشماس جورج فتحى شفيق اندراوس) طرق على الباب.. يفتح جورج ليجد أمامه "أحمد عبد المنعم" (21 سنة - مندوب مبيعات)، وبروحه السَمحة يَسمح له جورج بالدخول.. فى الوقت نفسه يقف "محمد عبد المنعم" (17 سنة - عامل بمحل عصير) -شقيق الأول-  ليقوم بدور "الناضورجى" مُنتظراً إشارة أخيه لدخول المنزل.. دقائق ويتلقى الإشارة.. الشواهد الأولى قالت أن الشهيد مات مكهرباً بسلك المكواه، كان هذا تشخيص شهود العيان للحالة التى رأوا الشهيد عليها لحظة دخولهم المنزل بحسب كل الرويات التى سجلناها معهم وبثها موقع الأقباط الأحرار فى وقت سابق.. لكن التحقيقات آفادت بأن الوفاة نتجت عن عملية (خنق) تعرض لها الشهيد من جانب الشقيين. نعم..قاموا بخنقه بعد أن قيدوه بسلك الدِش وكمموه (قيدو فمه) بقطعة من ملابس والده (كوم جلبية).. ثم عمدوا إلى إشعال فتيل فوق جثمان الشهيد تنكيلاً به حتى بعد موته، ومحاولة منهم لإخفاء جريمتهم، ثم فتحوا أُنبوب الغاز وفروا هاربين.. الطريقة التى نفذ بها الجُناه جريمتهم لا توحى أبداً بأن الهدف من وراءها كان السرقة، كما روجت بعض الصحف، فالسارق لا يدخل البيوت فى عِز الضُهر، ولا يتجاهل وجود مبالغ مالية ومشغولات ذهبية بمحل الجريمة.. ومسألة أن المَجنى عليه طلب منهما فعل الرزيلة فقتلوه عقاباً له، تدحض نفسها وتثير السخرية من فرط سخافتها وسذاجة مروجيها، وحتى المواقع القبطية التى نقلت عن غير شهود العيان أن الشهيد كان "عارياً" لم تتحرى الدقة، وهذه المعلومة عارية تماماً عن الصحة (شهود العيان أكدوا أن الشهيد كان بكامل ملابسه لحظة دخولهم للمنزل واكتشافهم للجريمة بما فيها "حِزام البنطلون") والسؤال الآن .. إن لم تكن السرقة دافعاً للجريمة، وإن كان تقرير الطب الشرعى واعترافات المتهمين أنفسهم تدحض كل الأكاذيب حول سلوك الشهيد وسيرته العطرة، فما هى الدوافع الحقيقية وراء الجريمة، وما هو السر الذى يربط بين الجُناة وبين ضحيتهم، وما الذى أوجد كل هذا الغِل والغضب ومشاعر الانتقام فى داخلهم، حتى أنهم لم يكتفوا بقتله فمثلوا بجثته أيضاً، ولولا عناية الله لأدى إشتعال الفتيل وفتح أُنبوب الغاز لكارثة إنفجار مروع فى الحى بأكمله.. إجابة هذا السؤال سنؤجلها مؤقتاً لأننا نرغب فى الرَد بأدلة ومستندات تُخرس ألسنة الكَذب والتزييف وتُبكِم هؤلاء الآفاقين الذين لم يُراعوا للموت حُرمة، ولا للمهنة شرف أو اخلاق أو ضمير.. أما عن سير التحقيقات فقد أمرمحمد صلاح وكيل نيابة شرق الكُلية بتجديد حبس المُتهمين 15 يوماً على ذمة التحقيقات، وتقدم محاموالشهيد اليوم (الإثنين 12 أكتوبر) بدعوى مدنية تم ضمها إلى ملف القضية.. الأقباط الأحرار فى قلب الحدث لموافاتكم بالحقائق بالأدلة والمستندات.. تابعونا مباحث الإسكندرية تكثف جهودها لكشف  غموض مقتل خادم البابا شنودة الإسكندرية ـ جريدة الوفد كتبت أميرة فتحي :  09/10/2009 تكثف مباحث الإسكندرية جهودها لكشف  غموض مقتل الشماس علي فتحي العامل باحد المستشفيات الخاصة وخادم البابا شنودة الثالث بابا الاسكندرية وبطريرك الكرازة المرقسية،  أدي القمص رويس مرقص وكيل بطريركية الاسكندرية الصلاة علي روح الخادم في حضور عشرات الكهنة بتكليف من البابا . وكانت مباحث محرم بك قد تلقت بلاغاً  بمقتل خادم البابا،  والعثور علي جثته متفحمة بعد ربطه في السرير،  وصعقه بالكهرباء . : لصورة المقابلة : الشهيد يقف خلف البابا شنودة الثالث الغموض يحيط بمقتل شاب مسيحي بالإسكندرية كتب : ريمون يوسف - خاص الأقباط متحدون  7/10/2009م بالأمس قتل شاب مسيحي يدعى "جورج فتحي" 29 عام، حيث وجد ميتًا على سريره بمنزله أثر تعرضه للصعق الكهربائي الذي أدى لإصابته بحروق بالغة في أماكن متعددة من جسده واختفاء تام لمعالم وجهه. والقتيل كان يعمل بـمستشفى "شمس البر" ولم تكن له أي خلافات من أي نوع مع زملاءه بالعمل بل كان كما أوضح لنا الزملاء مثال للعطاء وطيبة القلب حيث كان شديد التدين ويخدم بكنيسة "الملاك" بمنطقة غربال بالإسكندرية كشماس. حاولنا أن نستطلع آراء كهنة الكنيسة والخدام في تلك الواقعة إلا أن الجميع رفض التعليق. ويردد الأقباط أن الشهيد الشماس جورج فتحى أستشهد صعقاً بالكهربا والماء الغموض يحيط بحادثة مقتل "شماس" الإسكندرية اليوم السابع  الجمعة، 9 أكتوبر القتيل بصحبة البابا شنودة الثالث الإسكندرية - جاكلين منير حالة من الغموض أحاطت بحادثة غريبة وقعت تفاصيلها بشارع محسن بالإسكندرية، بعد أن فوجئ فتحى انداروس بنجله، جورج، (30 عاما) عامل بمستشفى إيزيس، جثة هامدة وملقاة على الأرض بصالة الشقة، وهو مقيد اليدين ومع انتشار آثار حروق على أجزاء متفرقة من جسده. وفقا لما جاء فى محضر الواقعة رقم 12506 لسنة 2009 إدارى محرم بك. وبعد انتهاء سلطات التحقيق من تشريح الجثة صرحت بدفنه. حيث قام والد القتيل بنقل جثمانه إلى كنيسة الملاك ميخائيل بغربال التى يخدم بها كشماس، وأجريت له مراسم "التجنيز" الخاصة بالشمامسة، وتم دفن الجُثمان بالألحان الكنسية بمشاركة وكيل البطريركية (القُمص رويس مرقس)، وعدد من أعضاء المجلس الملى بالإسكندرية، وسط حضور مكثف من جهاز أمن الدولة الذين مازالوا متواجدين بمنطقة الحادث إلى الآن. وعلم اليوم السابع من بعض المصادر أنه تم القبض على شخصين يُشتبه فى ارتكابهما الجريمة، والنيابة أمرت باستمرار حبسهما لحين الانتهاء من التحقيق، وهو ما لم تعلنه جهات التحقيق رسميا حتى الآن. القبض على شخصين بتهمة إرتكاب جريمة قتل الشماس "جورج فتحي" الهيئة القبطيــــة الكنديــــة  كتب: بيتر لبيب 29 أبيب 1726 للشهداء - 9 أكتوبر 2009 ميلادية في تطور جديد في الجريمة البشعة التي شهدها حي محرم بك بالاسكندرية والتي راح ضحيتها الشاب الشماس "جورج فتحي شفيق أندراوس" (29 عاماً)، فقد تم القبض على شخصين يشتبه بإرتكابهما للجريمة. ونحن بإنتظار المزيد من التفاصيل حول دوافع الجريمة وملابساتها. وهي الجريمة التي تمت بعد ظهر الثلاثاء 6  أكتوبر 2009 والتي راح ضحيتها الشماس "جورج فتحي"   وقد قامت أعداد كبيرة من الأقباط بحضور الجنازة يوم الأربعاء 7 أكتوبر 2009، وقد صرح أحد اصدقاء القتيل، وهو الأستاذ/ مقبل نصحي المحامي أن  الجناة قاموا بالطرق على باب الشماس "جورج فتحي" ثم قاموا بربطه بالحبال ثم تم صعقه بالكهرباء.   وقد صرح شهود عيان أن السيد / فتحي شفيق والد الشهيد صرح، لاحظ أنبعاث دخان من شبابيك شقته أثناء جلوسه على المقهى المقابل لمنزله الكائن في 86 شارع محسن باشا، عندها أسرع على الفور ليعرف سبب انبعاث الدخان وفتح الباب ليجد أبنه الشهيد / جورج عارياً موثوق الأيدي على خلاف وعلى فمه بلاستر ، جثة هامدة لا حراك فيه وأمعائه متدليه من بطنه نتيجة صعق كهرباء بواسطة سلك مكواه وآثار عنف و مقاومه، وقد إستغاث الأب بالجيران وتم غلق أنبوبة البوتجاز وأطفاء الحريق ، وقد ذكر أحد الجيران أن هناك ثلاث أشخاص ملتحيين قد أقتحموا المنزل ، وقد قاموا بعملهم الأجرامي وفروا هاربين جدير بالذكر أن الشهيد الشماس / جورج فتحي شفيق خادم بكنيسة العذراء مريم والقديس يوسف بسموحه ، ومشهور فى الكرازة وخدمة الشوادر.   الشماس "جورج فتحي" يعيش في سكن مع والده وقد توفيت والدته حديثاً ويذكر أن المرحوم "جورج فتحي" ليس له أي عداوات وهو خادم نشط ويقوم بالوعظ في الجنازات.   ومن المنتظر أن يتم الافصاح عن بعض التفاصيل قريباً.   تعزيات السماء لأهل الإسكندرية وبالأخص أهل الشهيد. والد شهيد الإسكندرية الشماس جورج فتحى وأبيه الروحى وأحد أقاربه يتحدثون للأقباط الأحرار كتبها شريف رمزى المحامى - الأقباط الأحرار  الجمعة, 09 أكتوبر 2009 القبض على شخصين يُشتبه فى ارتكابهما الجريمة، والنيابة تأمر باستمرار حبس المُتهمين على ذمة التحقيق.. الجُناه فتحوا أنبوب الغاز بهدف حرق المنزل بالكامل، ودخول الأب الشقة فى الوقت المُناسب أنقذ المنطقة كلها من كارثة الإنفجار.. صحافة الكذب والتضليل تُروج للأكاذيب وتَختلق قصص من وَحى الخيال للتعتيم على بشاعة الجريمة.. جريدة الجمهورية (فى عددها اليوم 9أكتوبر) حاولت الترويج لفِكرة أن السرقة كانت الدافع من وراء الجريمة!!، ووالد الشهيد وأقرباؤه يَنفون: "البيت كان فيه دهب وفلوس واللى إرتكبوا الجريمة سرقوا 2 موبايل و250 جنيه"!! جريدة الأخبار : ذهبت إلى مَدى أبعد من ذلك فى الكذب والتضليل ونشرت خبراً أقل ما يوصف به أنه "سفالة صحفية": (العثور على جثة جورج فتحى -عامل بمستشفى- مقيد الرجلين واليدين وجثته محترقة داخل حجرته وتبين أن شقيقين طالبين بالثانوى قتلاه بسبب طلبه منهما ممارسة الرذيلة) !!!! ه ذا التباين الواضح من جانب صُحف الكذب والافتراء يستهدف التشويش على القضية، وهو ما يدعونا للتساؤل: ما الذى تُحاول هذه الصُحف التعتيم عليه باستباقها كل التحقيقات ونشرها أخباراً مُلفقة يستطيع كل صاحب مصلحة أن يُقاضيها عليها؟؟ هل هُناك ما تُحاول هذه الصُحف ومن يقفو خلفها إخفاؤه من حقائق حول الدوافع الحقيقية للجريمة؟؟ أم أنها طريقة لتخفيف الحُكم على الجُناه من جانب الرأى العام، والتأثير على مُجريات التحقيق؟؟ أم أنها مُحاولة يائسة لتحسين صورة مُشوهة تسببت فى قتل هذا الشاب بهذه الطريقة البشعة كما قُتل أخرون غيره قبل ذلك بدمٍ بارد دون قصاصٍ عادل من الجُناه؟؟ أم هو تطبيق للقاعدة الفقهية "لا يؤخذ مُسلم بدم كافر"، حتى وإن كان هذا المُسلم مُجرماً وسفاكاً للدماء؟؟!!، هذا مع رفضنا التام لإلصاق وصف الكُفر بأى مسيحي وبخاصة ذلك الخادم الورع الذى شَهد له القاصى والدانى بالتقوى والوداعة والنقاوة وحُسن السلوك وطهارة السيرة.. هى تساؤلات نتحدى أن تجد رداً عند مسئول عن صحيفة يحترم نفسه ويحترم رسالته المهنية. تجديد حبس المتهمَين فى قضية قتل شماس الإسكندرية  المتهمان أدليا باعترافات تفصيلية عن الجريمة الإسكندرية اليوم السابع الأثنين، 12 أكتوبر 2009 - 12:16 ـ جاكلين منير وهناء أبو العز قضت نيابة محرم بك برئاسة المستشار محمد عطية – باستمرار حبس كل من "محمد. ع. ا" (30 عاما) و"أحمد ع. ا.ا" (28 عاما) بالحبس 15 يوما على ذمة التحقيق، بعد أن اعترفا بجريمتهما بقتل المجنى عليه "جورج. ش. ا" (30 عاما)، حيث تمكن الرائد محمد إسماعيل والمقدم محمد عمران من القبض على المتهمين الحادث الذى وقعت تفاصيله بشارع محسن بالإسكندرية، بعد أن فوجئ "فتحى. ش. ا" بجثة نجله ملقاة على الأرض بصالة الشقة وهو مقيد اليدين وبه آثار حروق على اليدين والقدمين كما ذكر محضر الواقعة رقم 12506 لسنة 2009 إدارى محرم بك. من جهة أخرى أكد عدد كبير من أهالى المجنى عليه وأقاربه وجيرانه أنه كان خادماً تقياً ومشهودا له بالطيبة وحُسن الخُلق، ومُحباً للجميع حيث أشار جيران المجنى علية إلى أن الجناة كانوا يهدفون إلى السرقة وحرق البيت بعد أن اشتموا رائحة غاز تبعث من الشقة، إلا أن دخول الأب فى الوقت المناسب أنقذ المنطقة والعقار من كارثة أخرى محققة.</t>
  </si>
  <si>
    <t>https://www.coptichistory.org/untitled_527.htm</t>
  </si>
  <si>
    <t>طما</t>
  </si>
  <si>
    <t>كنيسة الشهيد ابي فام الجندي</t>
  </si>
  <si>
    <t>أحداث العنف الطائفي - سوهاج - طما - كنيسة الشهيد ابي فام الجندي - ٢٠٠٩/١٠/١٠</t>
  </si>
  <si>
    <t>الاعتداء علي كنيسة الشهيد ابي فام الجندي بمركز طما محافظة سوهاج</t>
  </si>
  <si>
    <t>قيام مجهول تسلق سلم برج المراقبة الخاص بحارس الكنيسة حتي وصل الي الصلبان المصنوعة من الجبس وقام بتحطيمها اثناء ترديده عبارات دينية</t>
  </si>
  <si>
    <t>شاب مجهول</t>
  </si>
  <si>
    <t>حراس كنيسة الشهيد ابي فام الجندي</t>
  </si>
  <si>
    <t>يرصد التقرير عدداً من أحداث العنف الطائفي والتوتر بين المسلمين والمسيحيين في عدد من المحافظات خلال فترة الرصد. ويقدم التقرير في هذا الصدد توثيقاً تفصيلياً لحادثين تضمنا اعتداءات جماعية عنيفة استهدفت منازل وممتلكات الأقباط في كل من مدينة ديروط بمحافظة أسيوط في أكتوبر 2009، ومركزي فرشوط وأبو تشت بمحافظة قنا في نوفمبر من العام نفسه. ويشير التقرير أيضاً إلى اعتداءين استهدفا كنائس في كل من مركز طما بسوهاج ومركز سنورس بالفيوم. كما يوثق التقرير استمرار الاعتداءات الطائفية أو التدخلات والانتهاكات الأمنية المرتبطين بقيام المسيحيين بإقامة شعائرهم داخل مباني خاصة، أو الاشتباه في نيتهم تحويل مباني قائمة أو تحت الإنشاء إلى كنائس. وتتضمن هذه الوقائع هدم مبنى تابع لجمعية مسيحية في منطقة الإباجية بالقاهرة، والقبض على مواطن بتهمة إقامة صلوات مسيحية في منزله بقرية دير سمالوط بالمنيا، ووضع حراسة على مبنى خاص بقرية دناصور في المنوفية، فضلاً عن مشكلات تتعلق بالحصول على تراخيص لإقامة كنائس جديدة أو ترميم كنائس قائمة في كل من مركز أبو تشت بقنا ومركزي مغاغة والعدوة بالمنيا. وفيما يتعلق بالأحكام القضائية، يرصد التقرير استمرار المشكلات القانونية المترتبة على التحول الديني من الإسلام إلى المسيحية، حيث تضمنت فترة الرصد حكمين جنائيين منفصلين بسجن سيدتين بتهم تتعلق بتزوير أوراق ثبوتية نثبت تحولهما إلى المسيحية. كما يستعرض التقرير عدداً من أهم الأحكام القضائية الصادرة خلال فترة الرصد، ومن بينها حكم رفض تسجيل جمعية لطائفة (شهود يهوه) المسيحية، ورفض الطعن بالنقض في حبس المدون كريم عامر بتهمتي ازدراء الإسلام وإهانة رئيس الجمهورية، ورفض اعتبار عيد القيامة المسيحية عطلة رسمية. ويتضمن التقرير ـ كالمعتاد ـ عرضاً لأهم القرارات الإدارية والتطورات السياسية، وأنشطة المجتمع المدني، والتقارير المصرية والخارجية المتعلقة بالشأن الديني في مصر.</t>
  </si>
  <si>
    <t>https://eipr.org/sites/default/files/reports/pdf/FRBQ_Oct_Dec_09AR_online.pdf</t>
  </si>
  <si>
    <t>قرية العتالين</t>
  </si>
  <si>
    <t>أحداث العنف الطائفي - أسيوط - ديروط - قرية العتالين - ٢٠٠٩/١٠/١٨</t>
  </si>
  <si>
    <t>اختفاء فتاة من محافظة أسيوط</t>
  </si>
  <si>
    <t>رغم تكثيف التحريات إلا أن الفتاة اختفت منذ أيام فى ظروف غامضة ولم يعلم أهل القرية إلى أين ذهبت</t>
  </si>
  <si>
    <t>الفتاة المسلمة</t>
  </si>
  <si>
    <t>القضية رقم 16581 لسنة 2009</t>
  </si>
  <si>
    <t>وأكد مصدر أمنى مسئول بالمديرية لليوم السابع أنه رغم تكثيف التحريات، إلا أن الفتاة اختفت منذ أيام فى ظروف غامضة، ولم يعلم أهل القرية إلى أين ذهبت، بعد أن أصيبت والدتها بجلطة، ومن جانب آخر فر "ملاك" هاربا وادعى البعض أنه اختبأ بإحدى الكنائس.</t>
  </si>
  <si>
    <t>https://www.youm7.com/story/2009/10/19/%D8%A7%D9%84%D9%8A%D9%88%D9%85-%D8%A7%D9%84%D8%B3%D8%A7%D8%A8%D8%B9-%D9%81%D9%89-%D8%A7%D9%84%D9%82%D8%B1%D9%8A%D8%A9-%D8%A7%D9%84%D8%AA%D9%89-%D8%B4%D9%87%D8%AF%D8%AA-%D9%85%D9%82%D8%AA%D9%84-%D9%82%D8%A8%D8%B7%D9%89-%D8%B9%D9%84%D9%89-%D9%8A%D8%AF/147285</t>
  </si>
  <si>
    <t>https://www.youm7.com/story/2009/10/25/%D8%A8%D8%A7%D9%84%D8%B5%D9%88%D8%B1-%D8%AD%D9%83%D8%A7%D9%8A%D8%A9-%D9%82%D8%B1%D9%8A%D8%A9-%D8%A7%D9%84%D8%B9%D8%AA%D8%A7%D9%84%D9%8A%D9%86-%D8%A8%D8%AF%D9%8A%D8%B1%D9%88%D8%B7-%D8%A7%D9%84%D8%AA%D9%89-%D8%AA%D8%AD%D9%88%D9%84%D8%AA-%D9%84%D8%AB%D9%83%D9%86%D8%A9-%D8%B9%D8%B3%D9%83%D8%B1%D9%8A%D8%A9-%D8%B4%D9%88%D8%A7%D8%B1%D8%B9/149280</t>
  </si>
  <si>
    <t>https://www.masreat.com/%D8%B3%D9%8A-%D8%AF%D9%8A-%D8%AC%D9%86%D8%B3%D9%8A-%D9%85%D8%B3%D9%84%D9%85%D8%A9-%D9%85%D8%B3%D9%8A%D8%AD%D9%8A-%D8%A7%D8%B3%D9%8A%D9%88%D8%B7-%D8%AF%D9%8A%D8%B1%D9%88%D8%B7/</t>
  </si>
  <si>
    <t>مقتل قبطى على يد مسلم فى جريمة "شرف" بأسيوط</t>
  </si>
  <si>
    <t>إقامة ابنه علاقة غير شرعية مع فتاة مسلمة وحطم عدد من شباب المسلمين نوافذ كنيسة مطرانية ديروط وإحدى كنائس قرية المحمودية وعدداً من المحال والصيدليات والعيادات فى قرية أبوجبل</t>
  </si>
  <si>
    <t>العائلة المسلمة</t>
  </si>
  <si>
    <t>الرجل القبطي</t>
  </si>
  <si>
    <t>فاروق هنرى والد الشاب القبطى ملاك</t>
  </si>
  <si>
    <t>علاء الدين محمد (45 سنة) محاسب ومحمد على (24 سنة) مدرس</t>
  </si>
  <si>
    <t>براءة المتهمين الأربعة فى قضية ديروط، حيث قضت ببراءة كل من محمد محى الدين حسونة "حاضر" وأسامة ممدوح حسونة "حاضر" وأشرف محمود حسونة "هارب" وأحمد عبد المجيد حسونة "هارب"</t>
  </si>
  <si>
    <t>محضر 5632 إدارى ديروط</t>
  </si>
  <si>
    <t>اتهامهم بمقتل فاروق هنرى عطا الله والد الشاب ملاك</t>
  </si>
  <si>
    <t>على بعد 50 كيلو مترا من محافظة أسيوط، تقع قرية العتالين التى تحاصرها قوات الأمن المركزى والشرطة، ويسودها جو من الهدوء العام، بعدما انتاب أهلها حالة من الاستياء إثر الأحداث الأخيرة التى أدت إلى مصرع مواطن قبطى بسبب جريمة شرف، وفى المنزل الذى يحظى بحصار أمنى مكثف على بعد 100 متر من مدخل القرية، وقف أحد الضباط إلى جانب اثنين من العساكر، لمنع أى شخص من الاقتراب من باب المنزل أو حتى تصويره. حالة الاحتقان دفعت بعض الغاضبين من الأهالي إلى المطالبة بقتل باقى أفراد الأسرة القبطية ورحيلهم جميعا من القرية التى يقطنها حوالى 4000 مواطن، لا يتعدى نسبة الأقباط فيها 1000 مواطن، يشكون من عدم وجود كنيسة للعبادة بالقرية، كما أن بها مسجدا واحدا بالكاد يسع الناس يوم الجمعة. ولم تختلف الروايات كثيرا حول الفتاة، حيث أكد عدد من الشهود أن الفتاة ج.ع. م الطالبة بالثانوى ( 16 عاما) كانت تتلقى دروسها على يد إحدى موظفات الضرائب، واعتادت الذهاب إلى منزلها بشكل يومى، وبعد عدة زيارات بدأ شقيق الموظفة ملاك ف. ع "القتيل" البالغ من العمر35 عاما المتزوج ولديه أبناء، يغازل الفتاة، حتى وقعت معه فى بحر الرذيلة، وبدأت تذهب بشكل يومى إلى منزل الموظفة، بعدما أقنعها بأنه قرر أن يعتنق الإسلام ويتزوجها وإذا ما تصدت عائلتها لهما، سيأخذها ويلوذ بالفرار. وبدأت الإشاعات فى الظهور وبدأت الفيديوهات تنتشر على أجهزة المحمول الخاصة بالشباب بالقرية حتى وصلت الأنباء لأهلها، الذين بدورهم بدأوا فى تهديد ملاك ووالده إلى أن اختفت الفتاة تماما من القرية فى ظروف غامضة دون أن يعلم بمكانها أحد، وكان رد ملاك ووالده دائما (إحنا مش بنخاف وأعلى ما فى خيلكم اركبوه)، إلا أنه بالأمس فى الساعة الواحدة ظهرا وأمام مدرسة عمرو بن العاص الابتدائية بالقرية، كان ينتظر الأب فاروق.ع (61 سنة) بالمعاش فى سيارته الملاكى رقم 52265 ملاكى أسيوط، نجلته التى تعمل بالضرائب العقارية، حتى ظهرت فجأة سيارة ربع نقل مجهولة الأرقام وبها شخصان ملثمان وقاما بإطلاق عدة أعيرة نارية أدت إلى تهتك رأس فاروق هنرى والد الشاب القبطى ملاك وإصابة كل من علاء الدين محمد (45 سنة) محاسب ومحمد على (24 سنة) مدرس لتنتقل قوات الأمن على الفور إلى موقع الحادث. وتحرر محضر 5632 إدارى ديروط بالواقعة، وفرضت كردوناً أمنياً حول القرية لمنع احتكاك المسلمين بالمسيحيين. فيما قامت النيابة بتشكيل فريق بحث مكون من عبد الرحمن شكرى ومحمود إسماعيل وكيلَى نيابة ديروط، اللذين عاينا الجثة، وأمرا باستخراج تصريح لدفنها، وسرعة القبض على المتهمين، واستعجال تحريات المباحث حول الواقعة. وأكد مصدر أمنى مسئول بالمديرية لليوم السابع أنه رغم تكثيف التحريات، إلا أن الفتاة اختفت منذ أيام فى ظروف غامضة، ولم يعلم أهل القرية إلى أين ذهبت، بعد أن أصيبت والدتها بجلطة، ومن جانب آخر فر "ملاك" هاربا وادعى البعض أنه اختبأ بإحدى الكنائس. ومن جانبها نددت مطرانية ديروط بالواقعة، وأصدرت بياناً تستنكر فيه ما حدث، مشددة على أن العلاقة بين المسلمين والمسيحيين، علاقة طيبة، وأن الواقعة حالة فردية، لا تمثل جميع المسيحيين.</t>
  </si>
  <si>
    <t>أحداث العنف الطائفي - أسيوط - ديروط - قرية العتالين - ٢٠٠٩/١٠/٢٣</t>
  </si>
  <si>
    <t>تجدد الاشتباكات بين المسلمين والاقباط علي خلفية مقتل قبطي علي يد مسلم</t>
  </si>
  <si>
    <t>مقتل قبطى 61 سنة بسبب إقامة ابنه علاقة غير شرعية مع فتاة مسلمة</t>
  </si>
  <si>
    <t>الشباب القبطي</t>
  </si>
  <si>
    <t>نوافذ كنيسة مطرانية ديروط، وإحدى كنائس قرية المحمودية، وعدداً من المحال والصيدليات والعيادات فى قرية أبوجبل</t>
  </si>
  <si>
    <t>تجددت أحداث الشغب بين مسلمين وأقباط فى مركز ديروط بأسيوط، أمس، على خلفية مقتل قبطى «61 سنة»، الأحد الماضى، بسبب إقامة ابنه علاقة غير شرعية مع فتاة مسلمة، وحطم عدد من شباب المسلمين نوافذ كنيسة مطرانية ديروط، وإحدى كنائس قرية المحمودية، وعدداً من المحال والصيدليات والعيادات فى قرية أبوجبل، ذات الأغلبية القبطية. وتبادل عدد من الشباب المسلم رشق الحجارة مع مسيحيين، فور علمهم بقرار نيابة مركز ديروط استمرار حبس المتهمين الأربعة 15 يوماً، وأطلق عدد من أهالي المتهمين أعيرة على سيارة الشرطة التى تقل المتهمين أسامة ممدوح، ومحمد محيى، وأشرف محمود، وأحمد عبدالحميد، دون وقوع إصابات، وانتشرت قوات من الأمن المركزى فى الشوارع وفرضت حظر التجول فى القريتين. وقال القمص إبرام، سكرتير مطرانية أبنود، فى اتصال هاتفى مع «المصرى اليوم» إن عدداً من الكنائس تعرض لاعتداءات وتعرض بعضها للتلف، موضحاً أن أجهزة الأمن طلبت من المسيحيين عدم الخروج من منازلهم. وأكد مصدر أمنى أن الأحداث محدودة وفردية، وتمت السيطرة عليها، لافتاً إلى أنه لا توجد إصابات، ويجرى الآن تحديد التلفيات التى حدثت فى الكنائس والمحال التجارية، مشيراً إلى أن سبب الأحداث هو تناثر شائعة عن وجود الشاب المسيحى ملاك فاروق هنرى، ابن المجنى عليه داخل سيارة الشرطة، مما دفع عدداً منهم لإطلاق الأعيرة النارية عليها.</t>
  </si>
  <si>
    <t>https://www.almasryalyoum.com/news/details/72190</t>
  </si>
  <si>
    <t>منطقة أبو جبل</t>
  </si>
  <si>
    <t>أحداث العنف الطائفي - أسيوط - ديروط - منطقة أبو جبل - ٢٠٠٩/١٠/٢٤</t>
  </si>
  <si>
    <t>الاعتداء علي الممتلكات الخاصة بالاقباط في ديروط</t>
  </si>
  <si>
    <t>اثناء تجديد حبس المتهمين بقتل والد الفتاة فاروق هنري تحرك نحو الفين من المسلمين الي المنطقة السكنية التي يوجد بها عدد من الصيدليات والمحلات التجارية المملوكة للاقباط</t>
  </si>
  <si>
    <t>العصا والشوم والأدوات الحديدية</t>
  </si>
  <si>
    <t>ثمانية محلات تجارية وصيدليتين وعيادتين وثلاث سيارات ملاكي</t>
  </si>
  <si>
    <t>ببراءة المتهمين جميعا مما هو منسوب اليهم من اتهامات</t>
  </si>
  <si>
    <t>16581 لسنة 2009</t>
  </si>
  <si>
    <t>التجمهر والتخريب والسرقة واتلاف ممتلكات خاصة وعامة</t>
  </si>
  <si>
    <t>التدخل ثاني يوم الواقعة</t>
  </si>
  <si>
    <t>يرصد التقرير عدداً من أحداث العنف الطائفي والتوتر بين المسلمين والمسيحيين في عدد من المحافظات خلال فترة الرصد. ويقدم التقرير في هذا الصدد توثيقاً تفصيلياً لحادثين تضمنا اعتداءات جماعية عنيفة استهدفت منازل وممتلكات الأقباط في كل من مدينة ديروط بمحافظة أسيوط في أكتوبر 2009، ومركزي فرشوط وأبو تشت بمحافظة قنا في نوفمبر من العام نفسه. ويشير التقرير أيضاً إلى اعتداءين استهدفا كنائس في كل من مركز طما بسوهاج ومركز سنورس بالفيوم. كما يوثق التقرير استمرار الاعتداءات الطائفية أو التدخلات والانتهاكات الأمنية المرتبطين بقيام المسيحيين بإقامة شعائرهم داخل مباني خاصة، أو الاشتباه في نيتهم تحويل مباني قائمة أو تحت الإنشاء إلى كنائس. وتتضمن هذه الوقائع هدم مبنى تابع لجمعية مسيحية في منطقة الإباجية بالقاهرة، والقبض على مواطن بتهمة إقامة صلوات مسيحية في منزله بقرية دير سمالوط بالمنيا، ووضع حراسة على مبنى خاص بقرية دناصور في المنوفية، فضلاً عن مشكلات تتعلق بالحصول على تراخيص لإقامة كنائس جديدة أو ترميم كنائس قائمة في كل من مركز أبو تشت بقنا ومركزي مغاغة والعدوة بالمنيا. وفيما يتعلق بالأحكام القضائية، يرصد التقرير استمرار المشكلات القانونية المترتبة على التحول الديني من الإسلام إلى المسيحية، حيث تضمنت فترة الرصد حكمين جنائيين منفصلين بسجن سيدتين بتهم تتعلق بتزوير أوراق ثبوتية نثبت تحولهما إلى المسيحية. كما يستعرض التقرير عدداً من أهم الأحكام القضائية الصادرة خلال فترة الرصد، ومن بينها حكم رفض تسجيل جمعية لطائفة (شهود يهوه) المسيحية، ورفض الطعن بالنقض في حبس المدون كريم عامر بتهمتي ازدراء الإسلام وإهانة رئيس الجمهورية، ورفض اعتبار عيد القيامة المسيحية عطلة رسمية. ويتضمن التقرير ـ كالمعتاد ـ عرضاً لأهم القرارات الإدارية والتطورات السياسية، وأنشطة المجتمع المدني، والتقارير المصرية والخارجية المتعلقة بالشأن الديني في مصر</t>
  </si>
  <si>
    <t>بركة السبع</t>
  </si>
  <si>
    <t>قرية شنتنا الحجر</t>
  </si>
  <si>
    <t>أحداث العنف الطائفي - المنوفية - بركة السبع - قرية شنتنا الحجر - ٢٠٠٩/١٠/٢٦</t>
  </si>
  <si>
    <t>اختطاف قبطى يشعل فتنة طائفية بالمنوفية</t>
  </si>
  <si>
    <t>وراء الحادث مسجلا خطر يدعيان أيمن ثروت ا و سيد م ف حيث قاما باستدراج المجنى عليهما إلى أحد الأماكن المهجورة وتعديا عليهما بالضرب المبرح واستوليا منهما على كل متعلقاتهما المالية والتليفونات المحمولة ثم توجها بهما إلى منزل أحدهما وقاما بإجبار المجنى عليه الأول بتوقيع إيصالات أمانة بمبلغ مالى كبير حتى تمكن من الهرب.</t>
  </si>
  <si>
    <t>مسجلا خطر يدعيان أيمن ثروت ا، و سيد م ف</t>
  </si>
  <si>
    <t>أسلحة نارية</t>
  </si>
  <si>
    <t>قبطيا وصديقه</t>
  </si>
  <si>
    <t>المحضر رقم 1374 جنح مركز بركة السبع</t>
  </si>
  <si>
    <t>تكثف أجهزة الأمن بالمنوفية جهودها لضبط مسجلى خطر خطفا قبطيا وصديقه تحت تهديد الأسلحة النارية من مدينة بركة السبع، أثناء قيامهما بتركيب وصلة دش لأحد المواطنين بقرية شنتنا الحجر، واستوليا على أمواله وتليفونه المحمول بالقوة، وتسببت هذه الواقعة فى إثارة حفيظة الأقباط بالمنوفية. كان الرائد تامر الزهار رئيس مباحث بركة السبع تلقى بلاغا من "سيمون ش.أ" من قرية ميت خاقان، وصديقه "عبد الله ش.ع. ا" بقيام مسجلى خطر باختطافهما تحت تهديد الأسلحة النارية واحتجازهما لمدة يومين، فتم إخطار اللواء حمدى الدين مدير أمن المنوفية بالواقعة وتم عمل المحضر رقم 1374 جنح مركز بركة السبع. وكشفت تحريات العميد أحمد أبوالفتوح مدير المباحث أن وراء الحادث مسجلا خطر يدعيان أيمن ثروت ا، و سيد م ف، حيث قاما باستدراج المجنى عليهما إلى أحد الأماكن المهجورة وتعديا عليهما بالضرب المبرح واستوليا منهما على كل متعلقاتهما المالية والتليفونات المحمولة، ثم توجها بهما إلى منزل أحدهما وقاما بإجبار المجنى عليه الأول بتوقيع إيصالات أمانة بمبلغ مالى كبير حتى تمكن من الهرب. وأخطرت النيابة فتولى مصطفى توكل وكيل نيابة بركة السبع التحقيق بإشراف أسامة عامر مدير النيابة، وأمر بسرعة ضبط المتهمين وتحريات المباحث حول الواقعة.</t>
  </si>
  <si>
    <t>https://www.youm7.com/story/2009/10/27/%D8%A7%D8%AE%D8%AA%D8%B7%D8%A7%D9%81-%D9%82%D8%A8%D8%B7%D9%89-%D9%8A%D8%B4%D8%B9%D9%84-%D9%81%D8%AA%D9%86%D8%A9-%D8%B7%D8%A7%D8%A6%D9%81%D9%8A%D8%A9-%D8%A8%D8%A7%D9%84%D9%85%D9%86%D9%88%D9%81%D9%8A%D8%A9/149991</t>
  </si>
  <si>
    <t>قرية نزلة البدرمان</t>
  </si>
  <si>
    <t>أحداث العنف الطائفي - المنيا - ديرمواس - قرية نزلة البدرمان - ٢٠٠٩/١٠/٢٧</t>
  </si>
  <si>
    <t>مصادمات بين مسلمين واقباط بقرية نزلة البدرمان</t>
  </si>
  <si>
    <t>احتجاج المسلمين على القيام بتجديد منارة كنيسة مار جرجس بالقرية على الرغم من حصول القائمين علي الكنيسة على تصريح مسبق بالترميم من الجهات المختصة</t>
  </si>
  <si>
    <t>طفل مسلم - مجند امن مركزي - مدرسة قبطية</t>
  </si>
  <si>
    <t>مسلمين</t>
  </si>
  <si>
    <t>تحطيم زجاج الكنيسة ووقعت تلفيات ببعض منازل وممتلكات المسيحين بالقرية من بينها خمس سيارات ومستودع اسمنت ومنشر خشب وسررقة محتويات سيارة ملاكي</t>
  </si>
  <si>
    <t xml:space="preserve">اللواء مصطفي توفيق مدير امن اسوان السابق واحد اعيان القرية وشقيقه احمد توفيق عضو مجلس الشوري عن دير مواس وعلاء حسانين عضو مجلس الشعب عن الدائرة والقمص صرابامون عجبان راعي الكنيسة </t>
  </si>
  <si>
    <t>جلسة صلح عرفي</t>
  </si>
  <si>
    <t>تم الاتفاق علي التصالح وتنازل الاقباط عن الشق الجنائي وذلك لاعادة الود والتعايش والهدوء الي القرية - تعهد المسلمون الحاضرون بعدم التعرض للمسيحين وعدم الاعتداء علي أموالهم وممتلكاتهم ومنازلهم - تقديم بعض التعويضات لبعض المتضررين المسيحين عن الخسائر التي لحقت بهم</t>
  </si>
  <si>
    <t>اتلاف كنيسة واثارة الفتنة والتجمهر واثارة الرعب بين المواطنين وتكدير الامن العام</t>
  </si>
  <si>
    <t>سيطرت قوات الأمن على بوادر فتنة طائفية بنزلة البدرمان التابعة لمركز دير مواس بمحافظة المنيا، وذلك بعد حدوث مصادمات طائفية جديدة بين مسلمين ومسيحيين حول إنشاء قبة جديدة لكنيسة مارجرجس. كانت نزلة البدرمان قد شهدت مساء أمس أحداثا طائفية جديدة عقب وقوع مصادمات بين المسلمين والمسيحيين بالقرية، احتجاجا على قيام مسئولى كنيسة مار جرجس بإزالة منارة الكنيسة وبناء أخرى، وتعليق جرس بها إضافة إلى شروع الكنيسة فى ضم منزل مجاور لها لتوسعة السور المحيط بالكنيسة، الأمر الذى أثار حفيظة مسلمى القرية ودخل الفريقان فى شجار استخدم خلاله الطوب والحجارة والشوم وبعض الأسلحة البيضاء. أسفرت المصادمات عن إصابة 3 أشخاص، من بينهم مصطفى شعبان عبد اللطيف (10 سنوات) الذى تم نقله إلى مستشفى دير مواس المركز فى قسم الجراحة لإصابته بعدة كدمات، بينما لم يتم التعرف على المصابين الآخرين لنقلهم إلى المستشفى بواسطة الأهالي. ومن جانبه أكد راعى الكنيسة فى تصريح خاص لليوم السابع، أن الكنيسة حاصلة على موافقة الأجهزة الأمنية بإزالة المنارة القديمة وإنشاء منارة أخرى جديدة، إلا أن عمال البناء فوجئوا بأحد الأشخاص ويدعى "ص .ا. ص" ويرافقه شخصان آخران يحاولون منعهم والتعدى عليهم لولا تدخل أجهزة الأمن بالقرية الممثلة فى العمدة، فتوجهوا للقرية وقاموا بالاعتداء على المنازل ومحلات الأقباط. بينما أكد عدد من أهالي القرية أن السبب الحقيقى خلف هذه الأحداث، هو قيام الكنيسة بتوسعة السور وضم منزل مجاور لحدود الكنيسة، وهو ما أحدث المصادمات وجعل المسلمين يحاولون منع عمال البناء من الاستمرار فى العمل، الأمر الذى أدى إلى وقوع اشتباكات بين الجانبين استخدم فيها الطوب والحجارة التى أسفرت عن إصابة العشرات. انتقلت قوات الأمن لمسرح الأحداث، وقامت بمحاصرة الكنيسة والسيطرة على الأوضاع وإلقاء القبض والتحفظ على مجموعة من الطرفين، وتولت نيابة مركز دير مواس التحقيق تحت إشراف المستشار مصطفى عبد الكريم المحامى العام لنيابات جنوب المنيا.</t>
  </si>
  <si>
    <t>https://www.youm7.com/story/2009/10/28/%D8%A7%D9%84%D8%B4%D8%B1%D8%B7%D8%A9-%D8%AA%D8%B3%D9%8A%D8%B7%D8%B1-%D8%B9%D9%84%D9%89-%D8%A7%D9%84%D9%85%D8%B5%D8%A7%D8%AF%D9%85%D8%A7%D8%AA-%D8%A7%D9%84%D8%B7%D8%A7%D8%A6%D9%81%D9%8A%D8%A9-%D8%A8%D8%B3%D8%A8%D8%A8-%D9%82%D8%A8%D8%A9-%D9%83%D9%86%D9%8A%D8%B3%D8%A9-%D8%A8%D8%A7%D9%84%D9%85%D9%86%D9%8A%D8%A7/150282</t>
  </si>
  <si>
    <t>مدينة إسنا</t>
  </si>
  <si>
    <t>أحداث العنف الطائفي - الأقصر - إسنا - مدينة إسنا - ٢٠٠٩/١٠/٢٨</t>
  </si>
  <si>
    <t>مصادمات طائفية بمدينة إسنا</t>
  </si>
  <si>
    <t>تعرض محل لتفصيل وبيع الاقمشة يملكه قبطي لاشعال النار داخله وحرق محتوياته وقع الحريق بعد مشادة كلامية وقعت بين صاحب المحل وجاره المسلم بسبب تشغيل إذاعة القرأن الكريم بصوت مرتفع</t>
  </si>
  <si>
    <t>المسلم مرتضي السيد الصادق - صاحب صالون حلاقة</t>
  </si>
  <si>
    <t>القبطي نصحي شنودة صاحب محل بيع الاقمشة</t>
  </si>
  <si>
    <t>احترراق محل الاقمشة</t>
  </si>
  <si>
    <t>فيصل عبد الرحمن عضو مجلس الشعب عن دائرة اسنا في حضور 300 مواطن شارك فيها رجال دين مسلمون ومسيحيون</t>
  </si>
  <si>
    <t>تعهدا بأن لا يتعرض أي منهما للاخر بأي اذي وان يتنازل نصحي عن اتهام جاره بالتورط في الحريق</t>
  </si>
  <si>
    <t>بندر المنيا</t>
  </si>
  <si>
    <t>منطقة شاهين</t>
  </si>
  <si>
    <t>أحداث العنف الطائفي - المنيا - بندر المنيا - منطقة شاهين - ٢٠٠٩/١١/٠٦</t>
  </si>
  <si>
    <t>دراجة تتسبب في فتنة طائفية في منطقة شاهين بالمنيا</t>
  </si>
  <si>
    <t>صدم احد المسيحيين مجموعة من الاطفال اثناء تجوله على دراجته وبسبب الاحتقان الطائفي الموجود في تلك المنطقة بين المسلمين و الاقباط اخذت تلك المشكلة البسيطة بعد ديني ادت الى ثورة اهالي الاطفال ضد المسيحي صاحب الدراجة و وصلت الى اشتباكات عنيفة بين المسلمين والمسيحيين هناك</t>
  </si>
  <si>
    <t>رضا يحيي كمال وشقيقيه أشرف وشريف</t>
  </si>
  <si>
    <t>بينهم 5 مسلمين</t>
  </si>
  <si>
    <t>واتلاف واجهات عدد من المنازل و3 عشش للحيوانات واتلاف سيارة لأحد المسلمين</t>
  </si>
  <si>
    <t>فتنة طائفية جديدة في منطقة شاهين بمحافظة المنيا بعدما صدم احد المسيحيين مجموعة من الاطفال اثناء تجوله على دراجته وبسبب الاحتقان الطائفي الموجود في تلك المنطقة بين المسلمين و الاقباط اخذت تلك المشكلة البسيطة بعد ديني ادت الى ثورة اهالي الاطفال ضد المسيحي صاحب الدراجة و وصلت الى اشتباكات عنيفة بين المسلمين والمسيحيين هناك . انتهت المشاجرة باصابة رضا يحيي كمال وشقيقيه أشرف وشريف واتلاف واجهات عدد من المنازل و3 عشش للحيوانات واتلاف سيارة لأحد المسلمين. وتدخلت أجهزة الشرطة للسيطرة علي الموقف وعودة الهدوء للمنطقة وقامت باغلاق شوارع بمنطقة شاهين هي راضي و عبود و النهضة وا لتنمية والقت القبض علي 8 أفراد بينهم 5 من المسلمين وتوالت نيابة بندر المنيا التحقيقات. وأفادت تحقيقات النيابة الأولية التي اجريت بناء على البلاغ الذي تلقاه اللواء محسن مراد مدير أمن المنيا أن الواقعة تمت بعد قيام أحد المسيحيين ويدعى رضا يحيى كمال بصدم مجموعة من الأطفال بدراجته اثناء اللعب بالشارع مما دفع الأطفال للرد علي الرجل بعنف وعلم أولياء أمورهم بالواقعة فتجمعوا أمام منزل رضا يحيى كمال وقاموا برشق المنزل بالحجارة.وتبذل لجنة المصالحات بمديرية أمن المنيا محاولات لعقد جلسة مصالحة بين رجال دين إسلامي ومسيحي وقيادات شعبية بالمنطقة للصلح بين الطرفين</t>
  </si>
  <si>
    <t>https://www.masreat.com/%d9%81%d8%aa%d9%86%d8%a9-%d8%b7%d8%a7%d8%a6%d9%81%d9%8a%d8%a9-%d8%b4%d8%a7%d9%87%d9%8a%d9%86-%d8%a7%d9%84%d9%85%d9%86%d9%8a%d8%a7/</t>
  </si>
  <si>
    <t>مدينة ملوي</t>
  </si>
  <si>
    <t>أحداث العنف الطائفي - المنيا - ملوي - مدينة ملوي - ٢٠٠٩/١١/١٠</t>
  </si>
  <si>
    <t>تحول قضية الي فتنة طائفية</t>
  </si>
  <si>
    <t>صعد الشابان إلى الشقة والتقوا بمها ومعها فتاة أخرى إيمان.أ.ع 23 سنة موظفة اختلفا معهم محمد سائق التاكسى على قيمة المبلغ وقرر أنه سوف يدفع 100 جنيه إلا أن الفتيات رفضن فتركهن ورحل بينما مكث مينا الذى يعمل فى أحد الفنادق السياحية ووافق على دفع 200 جنيه. الصاعدان إلى شقة السيدة رجاء أثاروا الريبة فى نفوس أهالى الشارع الأمر الذى دفع 5 من الشباب إلى الصعود إلى الشقة وقاموا بضرب الشاب والنساء وكسروا الشقة واصطحبوا الشاب إلى الشارع وأخذوا يضربونه بأيديهم وتجمع عشرات الأهالى بعد أن قام الشباب بترديد الشعارات الدينية وقاموا بطعنه عدة طعنات إحداها أصابت رقبته.</t>
  </si>
  <si>
    <t>الشاب المسيحي و 3 فتيات</t>
  </si>
  <si>
    <t>محضر إدارى رقم 3987 إدارى ملوى سنة 2009</t>
  </si>
  <si>
    <t>عاد الهدوء مرة أخرى لمدينة ملوى بعد أن شهدت أمس أحداثاً كادت أن تشعل الفتنة الطائفية بسبب ضبط فتاتين مسلمتين وشاب قبطى فى شقة مشبوهة بملوى فى شارع 91. بدأت الأحداث عندما حاولت "مها.ك.ع" (30 سنة) ربة منزل إقناع سائق تاكسى يدعى محمد أن يذهب معها لممارسة الرذيلة مقابل مبلغ مالى قدره 200 جنيه وأقنعته أن المكان متوفر، فأكد لها محمد أنه سوف يأتى إليها إن حصل على العنوان. أنهى السائق وردية عمله ومعه شاب مسيحى يدعى "مينا.ع.ش" (21 سنة) وذهبا إلى الشقة الكائنة فى 91 والتى تمتلكها السيدة "رجاء.س.أ" (56 سنة) أرملة، والتى تتناولها ألسنة المواطنين فى ملوى بالسوء بعد ملاحظة تردد غرباء على الشقة سواء من الرجال أو النساء. صعد الشابان إلى الشقة والتقوا بمها ومعها فتاة أخرى "إيمان.أ.ع" (23 سنة) موظفة اختلفا معهم محمد سائق التاكسى على قيمة المبلغ وقرر أنه سوف يدفع 100 جنيه، إلا أن الفتيات رفضن فتركهن ورحل، بينما مكث مينا الذى يعمل فى أحد الفنادق السياحية ووافق على دفع 200 جنيه. الصاعدان إلى شقة السيدة رجاء أثاروا الريبة فى نفوس أهالى الشارع، الأمر الذى دفع 5 من الشباب إلى الصعود إلى الشقة وقاموا بضرب الشاب والنساء وكسروا الشقة واصطحبوا الشاب إلى الشارع وأخذوا يضربونه بأيديهم وتجمع عشرات الأهالى بعد أن قام الشباب بترديد الشعارات الدينية وقاموا بطعنه عدة طعنات إحداها أصابت رقبته. وتم إبلاغ مركز الشرطة بملوى، فأرسل قوة من الأمن إلى الشارع وحاصر الموقع، إلا أن أمن ملوى فشل فى السيطرة على المواطنين بعد أن تجمعوا بأعداد كبيرة وأخذوا يطلقون شعارات دينية ويحاولون اللحاق بالشاب المسيحى للقضاء عليه ومحاولته تكسير محلات الأقباط، الأمر الذى دفع أصحاب المحلات إلى إغلاق محلاتهم خوفاً من وقوع مصادمات وأحداث عنف بين الجانيبن. انتقل على الفور مدير أمن المنيا ومعه حكمدار المديرية واستطاع الأمن السيطرة على المتجمهرين وتم نقل الشاب إلى المستشفى ملوى العام، إلا أن المستشفى رفضت استقباله وتم نقله إلى مستشفى أسيوط الجامعى، وقامت النساء الثلاثة بدخول المستشفى وادعوا اعتداء الأهالى عليهن، فقام مركز الشرطة بإبلاغ مدير أمن المنيا اللواء محسن مراد بعد تحرير محضر إدارى رقم 3987 إدارى ملوى سنة 2009 وتولت النيابة التحقيق. أجمع أهالى ملوى لليوم السابع أن هذه الشقة يتردد عليها العديد من الرجال والنساء وأنهم كانوا يراقبونها منذ وقت كبير إلى أن حانت اللحظة بعد اختلافهم وارتفاع أصواتهم، الأمر الذى دفع بعض شباب المنطقة للهجوم على الشقة.</t>
  </si>
  <si>
    <t>https://www.youm7.com/story/2009/11/11/%D8%A7%D9%84%D9%87%D8%AF%D9%88%D8%A1-%D9%8A%D8%B9%D9%88%D8%AF-%D8%A5%D9%84%D9%89-%D9%85%D9%84%D9%88%D9%89-%D8%A8%D8%B9%D8%AF-%D8%BA%D9%84%D9%82-%D8%B4%D9%82%D8%A9-%D8%A7%D9%84%D8%B1%D8%B0%D9%8A%D9%84%D8%A9-%D8%A7%D9%84%D8%AA%D8%AD%D9%82%D9%8A%D9%82%D8%A7%D8%AA-%D9%83%D8%B4%D9%81%D8%AA/155196</t>
  </si>
  <si>
    <t>https://www.masreat.com/%D8%A7%D8%AD%D8%AF%D8%A7%D8%AB-%D9%85%D9%84%D9%88%D9%89-%D8%A7%D9%84%D9%85%D9%86%D9%8A%D8%A7-%D8%B4%D8%A7%D8%A8-%D9%85%D8%B3%D9%8A%D8%AD%D9%8A/</t>
  </si>
  <si>
    <t>قرية فرشوط</t>
  </si>
  <si>
    <t>أحداث العنف الطائفي - قنا - نجع حمادي - قرية فرشوط - ٢٠٠٩/١١/١٨</t>
  </si>
  <si>
    <t>احداث فرشوط</t>
  </si>
  <si>
    <t>اتهام شاب مسيحي يدعى جرجس باغتصاب لطفلة مسلمة عمرها 12 سنة وقامت الشرطة المصرية بالقبض عليه واحتجازه</t>
  </si>
  <si>
    <t>حرق‏ ‏ونهب‏ ‏مايزيد‏ ‏عن‏ 40 ‏متجرا‏  ‏و‏ 5 ‏صيدليات‏ ‏وتدمير‏ ‏حافلتين‏ ‏ونهب‏ ‏بعض‏ ‏المنازل</t>
  </si>
  <si>
    <t>قنابل مسيلة للدموع</t>
  </si>
  <si>
    <t>حبس‏ 52 ‏شخصا‏ ‏من‏ ‏مثيري‏ ‏الشغب‏ ‏لمدة‏ 15 ‏يوما‏, ‏كما‏ ‏قرر‏ ‏إخلاء‏ ‏سبيل‏ 15 ‏آخرون‏ (‏قصر‏) ‏بعد‏ ‏عرضهم‏ ‏علي‏ ‏الطبيب‏ ‏الشرعي‏ ‏بكفالة‏ 300 ‏جنيه</t>
  </si>
  <si>
    <t>إن‏ ‏أخطأ‏ ‏مواطن‏ ‏مسيحي‏ ‏فليحاكم‏ ‏بالقانون‏ ‏علي‏ ‏جرمه‏ ‏أما‏ ‏أن‏ ‏يعاقب‏ ‏كل‏ ‏أقباط‏ ‏الناحية‏ ‏فهذا‏ ‏حلقة‏ ‏من‏ ‏حلقات‏ ‏المسلسل‏ ‏البغيض‏ ‏الذي‏ ‏أصبح‏ ‏يتكرر‏ ‏في‏ ‏كل‏ ‏حادثة‏ ‏شجار‏ ‏بين‏ ‏مواطنين‏ ‏أحدهما‏ ‏مسيحي‏ ‏أو‏ ‏واقعة‏ ‏جريمة‏ ‏ارتكبها‏ ‏مسيحي‏ ‏أو‏ ‏حتي‏ ‏شائعة‏... ‏فالسؤال‏ ‏المحير‏ ‏يصرخ‏: ‏لماذا‏ ‏يعاقب‏ ‏الأقباط‏ ‏بالناحية‏ ‏إن‏ ‏أخطأ‏ ‏فرد‏... ‏ومن‏ ‏ذا‏ ‏الذي‏ ‏يعاقب‏ ‏القضاء‏ ‏أم‏ ‏عامة‏ ‏الناس؟‏!!.‏ حدث‏ ‏هذا‏ ‏في‏ ‏ديروط‏ ‏منذ‏ ‏أسابيع‏ ‏وتكرر‏ ‏من‏ ‏قبل‏ ‏عشرات‏ ‏المرات‏ ‏وسط‏ ‏تقاعس‏ ‏أمني‏ ‏في‏ ‏أغلب‏ ‏الأحداث‏ ‏ذلك‏ ‏أن‏ ‏المرات‏ ‏التي‏ ‏تحركت‏ ‏فيها‏ ‏الأجهزة‏ ‏الأمنية‏ ‏تمت‏ ‏فيها‏ ‏وأدت‏ ‏الفتنة‏ ‏المفتعلة‏... ‏أما‏ ‏الأحداث‏ ‏التي‏ ‏غاب‏ ‏فيها‏ ‏الأمن‏ ‏وقت‏ ‏التدمير‏ ‏والحرق‏ ‏والنهب‏ ‏فإن‏ ‏الدور‏ ‏الأمني‏ ‏كان‏ ‏يتمثل‏ ‏في‏ ‏فرض‏ ‏حصار‏ ‏أمني‏ ‏حول‏ ‏المنطقة‏... ‏وهذه‏ ‏قضية‏ ‏ما‏ ‏تزال‏ ‏تبحث‏ ‏عن‏ ‏حل‏!!.‏ شهدت‏ ‏بلدة‏ ‏فرشوط‏ ‏نفس‏ ‏المسلسل‏ ‏البغيض‏ ‏الذي‏ ‏نتحدث‏ ‏عنه‏ ‏وبدأت‏ ‏وقائعه‏ ‏عشية‏ ‏يوم‏ ‏الأربعاء‏ ‏قبل‏ ‏الماضي‏ ‏الموافق‏ 11/18 ‏عندما‏ ‏اتهم‏ ‏مسلمو‏ ‏قرية‏ ‏الشقفي‏ ‏التابعة‏ ‏لمركز‏ ‏أبو‏ ‏تشت‏ ‏الشاب‏ ‏القبطي‏ ‏جرجس‏ ‏وليام‏ (21‏عاما‏) ‏بائع‏ ‏خبز‏ ‏متجول‏ ‏من‏ ‏قرية‏ ‏كوم‏ ‏الأحمر‏ ‏بفرشوط‏ ‏باغتصاب‏ ‏طفلة‏ (12‏عاما‏) ‏وقامت‏ ‏الشرطة‏ ‏بإلقاء‏ ‏القبض‏ ‏عليه‏ ‏وتحويله‏ ‏إلي‏ ‏النيابة‏ ‏للتحقيق‏ ‏وفي‏ ‏يوم‏ ‏الخميس‏ ‏التالي‏ ‏تحرش‏ ‏مسلمو‏ ‏الشقفي‏ ‏بالقس‏ ‏بنيامين‏ ‏نصحي‏ ‏راعي‏ ‏كنيسة‏ ‏الملاك‏ ‏والأنبا‏ ‏شنودة‏ ‏بقرية‏ ‏الخوالد‏ ‏أثناء‏ ‏مرورة‏ ‏بسيارته‏ ‏بطريق‏ ‏القرية‏ ‏حتي‏ ‏فر‏ ‏بأعجوبة‏. ‏ثم‏ ‏جاء‏ ‏يوم‏ ‏الجمعة‏ ‏الفاصل‏ ‏بفرشوط‏ ‏وقري‏ ‏مختلفة‏ ‏للانتقام‏ ‏من‏ ‏الأقباط‏, ‏في‏ ‏ظل‏ ‏غياب‏ ‏تام‏ ‏للشرطة‏.‏ في‏ ‏صباح‏ ‏يوم‏ ‏السبت‏ ‏تم‏ ‏تقديم‏ ‏الشاب‏ ‏القبطي‏ ‏للنيابة‏ ‏وسط‏ ‏تجمهر‏ ‏المئات‏ ‏من‏ ‏عائلة‏ ‏التراكوة‏ ‏التابعة‏ ‏لقبيلة‏ ‏الهوارة‏ ‏وتضامن‏ ‏معهم‏ ‏المئات‏ ‏من‏ ‏المدينة‏ ‏للمطالبة‏ ‏بتسليم‏ ‏الشاب‏ ‏لقتله‏ ‏الذي‏ ‏مازال‏ ‏تتعدد‏ ‏الروايات‏ ‏بشان‏ ‏الاتهامات‏ ‏الموجه‏ ‏له‏ ‏وأمرت‏ ‏النيابة‏ ‏بحبسه‏ ‏لحين‏ ‏ورود‏ ‏تقرير‏ ‏الطب‏ ‏الشرعي‏ ‏بشأن‏ ‏واقعة‏ ‏الاغتصاب‏ ‏وقد‏ ‏تعرض‏ ‏مركز‏ ‏شرطة‏ ‏فرشوط‏ ‏للقذف‏ ‏بالطوب‏ ‏وأثناء‏ ‏ذلك‏ ‏اشتعلت‏ ‏النيران‏ ‏في‏ ‏متجر‏ ‏يملكه‏ ‏قبطي‏ ‏واعتبرته‏ ‏الشرطه‏ ‏حدثا‏ ‏فرديا‏.‏ وفي‏ ‏ظل‏ ‏هذه‏ ‏الفوضي‏ ‏أغلق‏ ‏أقباط‏ ‏المدينة‏ ‏متاجرهم‏ ‏حيث‏ ‏فوجئ‏ ‏الجميع‏ ‏بثورة‏ ‏الغوغائية‏ ‏تهاجم‏ ‏منازلهم‏ ‏بالطوب‏ ‏ثم‏ ‏بدأت‏ ‏عمليات‏ ‏اقتحام‏ ‏المتاجر‏ ‏وفتحها‏ ‏ونهب‏ ‏ما‏ ‏بها‏ ‏وإشعال‏ ‏النار‏ ‏فيها‏ ‏أمام‏ ‏أصحابها‏ ‏الذين‏ ‏كانوا‏ ‏يتابعون‏ ‏ضياع‏ ‏أرزاقهم‏ ‏دون‏ ‏فعل‏ ‏شيء‏ , ‏واستمر‏ ‏الهجوم‏ ‏منذ‏ ‏الساعة‏ ‏الحادية‏ ‏عشر‏ ‏صباحا‏ ‏وحتي‏ ‏العاشرة‏ ‏مساء‏ ‏لم‏ ‏تستطيع‏ ‏الشرطة‏ ‏السطرة‏ ‏عليه‏ ‏إلا‏ ‏بعد‏ ‏الاستعانة‏ ‏بقوات‏ ‏أمن‏ ‏أسيوط‏ ‏وسوهاج‏ ‏وإطلاق‏ ‏القنابل‏ ‏المسيلة‏ ‏للدموع‏ ‏ثم‏ ‏انتقلت‏ ‏الاعتداءات‏ ‏علي‏ ‏قري‏ ‏مجاورة‏ ‏ولم‏ ‏تسيطر‏ ‏الشرطه‏ ‏عليها‏ ‏مثل‏ ‏قري‏ ‏البنيوية‏ ‏و‏ ‏الكوم‏ ‏الاحمر‏ ‏و‏ ‏العضيمي‏ ‏و‏ ‏أبوشوشة‏ ‏و‏ ‏العركي‏ ‏والقارة‏ ‏وشرق‏ ‏السكة‏ ‏الحديد‏.‏ ‏'‏وطني‏' ‏تابعت‏ ‏وقائع‏ ‏الأحداث‏ ‏المؤسفة‏ ‏التي‏ ‏بدأت‏ ‏بتحرشات‏ ‏يوم‏ ‏الخميس‏ 19 ‏نوفمبر‏ ‏وتفجرت‏ ‏يوم‏ ‏السبت‏ ‏التالي‏ ‏ثم‏ ‏انتقلت‏ ‏حمي‏ ‏الاعتداءات‏ ‏إلي‏ ‏مناطق‏ ‏وقري‏ ‏أخري‏ ‏بفرشوط‏ ‏ومركز‏ ‏أبوتشت‏ ‏المجاورة‏ ‏علي‏ ‏مدار‏ ‏يومي‏ ‏الاحد‏ ‏والاثنين‏ ‏الماضيين‏ ‏رغم‏ ‏التواجد‏ ‏الأمني‏ ‏ورصدت‏ ‏وطني‏ ‏بالصور‏ ‏والفيديو‏ ‏لقطات‏ ‏حية‏ ‏من‏ ‏الهجوم‏ ‏علي‏ ‏متاجر‏ ‏الاقباط‏ ‏والصيدليات‏ ‏التي‏ ‏تجاوزت‏ ‏الـ‏ 40 ‏متجرا‏, ‏فضلا‏ ‏عن‏ ‏عملية‏ ‏التهجير‏ ‏الذي‏ ‏تعرض‏ ‏لها‏ ‏أقباط‏ ‏قرية‏ ‏الكوم‏ ‏الأحمر‏ ‏الذي‏ ‏ينتمي‏ ‏لها‏ ‏الشاب‏ ‏المتهم‏ ‏بإغتصاب‏ ‏الفتاة‏ ‏ورفض‏ ‏الكنيسة‏ ‏لكل‏ ‏محاولات‏ ‏الصلح‏ ‏قبل‏ ‏تعويض‏ ‏الضحايا‏.‏ من‏ ‏يعوضنا قال‏ ‏المقدس‏ ‏شنودة‏ ‏العبد‏ ‏من‏ ‏كبار‏ ‏أقباط‏ ‏فرشوط‏ ‏والذي‏ ‏تعرض‏ ‏متجره‏ ‏سوبر‏ ‏ماركت‏ ‏للحرق‏ ‏إن‏ ‏عدم‏ ‏خروج‏ ‏الأقباط‏ ‏حال‏ ‏دون‏ ‏وقوع‏ ‏ضحايا‏ ‏بشرية‏ ‏وخسائر‏ ‏السوبر‏ ‏ماركات‏ ‏الذي‏ ‏يقع‏ ‏في‏ ‏شارع‏ ‏زغلول‏ ‏وتقدر‏ ‏بنحو‏ 100 ‏ألف‏ ‏جنيه‏ ‏وكان‏ ‏بجواره‏ ‏محل‏ ‏ملابس‏ ' ‏اشرف‏ '‏تم‏ ‏نهبه‏ ‏أيضا‏ , ‏وكنا‏ ‏ذهبنا‏ ‏للمحامي‏ ‏العام‏ ‏بقنا‏ ‏وقلنا‏ ‏له‏ ‏أن‏ ‏المئات‏ ‏كانوا‏ ‏يحملون‏ ‏العصي‏ ‏وجراكن‏ ‏البنزين‏ ‏وهم‏ ‏شباب‏ ‏وأشخاص‏ ‏بالغين‏ ‏قاموا‏ ‏بمهاجمة‏ ‏كل‏ ‏ما‏ ‏يملكه‏ ‏الأقباط‏.‏ أشار‏ ‏العبد‏: ‏أقباط‏ ‏فرشوط‏ ‏لا‏ ‏يعرفون‏ ‏الشاب‏ ‏القبطي‏ ‏المتهم‏ ‏الذي‏ ‏يعيش‏ ‏بقرية‏ ‏تبعد‏ ‏عن‏ ‏فرشوط‏ ‏بنحو‏ 20 ‏كم‏ ‏فهو‏ ‏خارج‏ ‏بندر‏ ‏فرشوط‏ ‏وأتعجب‏ ‏من‏ ‏أن‏ ‏يكون‏ ‏خطا‏ ‏شاب‏ ‏يكون‏ ‏سببا‏ ‏في‏ ‏فتح‏ ‏النار‏ ‏علي‏ ‏اقباط‏ ‏فرشوط‏ ‏وابو‏ ‏تشت‏ ‏وبث‏ ‏الرعب‏ ‏داخل‏ ‏الاسر‏ ‏القبطية‏ ‏التي‏ ‏منعت‏ ‏أبنائها‏ ‏من‏ ‏الذهاب‏ ‏للمدارس‏ ‏أو‏ ‏حتي‏ ‏الذهاب‏ ‏للكنائس‏ ‏وأتساءل‏ ‏من‏ ‏سيعوض‏ ‏الأقباط‏ ‏عن‏ ‏خسائرهم‏ ‏التي‏ ‏حلت‏ ‏بهم‏ ‏ومن‏ ‏سيحميهم‏ ‏من‏ ‏أي‏ ‏محاولات‏ ‏جديده‏ ‏للهجوم‏ ‏في‏ ‏ظل‏ ‏تعرض‏ ‏بعض‏ ‏القري‏ ‏مثل‏ ‏أبوشوشه‏ ‏والعراكي‏ ‏بمركز‏ ‏أبوتشت‏ ‏للهجوم‏ ‏أيام‏ ‏الأحد‏ ‏والاثنين؟ وفي‏ ‏قري‏ ‏ومراكز‏ ‏مجاورة وخيمت‏ ‏الاعتداءات‏ ‏التي‏ ‏تعرض‏ ‏لها‏ ‏أقباط‏ ‏فرشوط‏ ‏بظلالها‏ ‏القاتمة‏ ‏علي‏ ‏محافظة‏ ‏قنا‏ ‏وانتقلت‏ ‏حمي‏ ‏الاعتداءات‏ ‏إلي‏ ‏قري‏ ‏مركزي‏ ‏فرشوط‏ ‏وأبو‏ ‏تشت‏ ‏حيث‏ ‏تعرض‏ ‏أقباط‏ ‏أبوشوشة‏ ‏التي‏ ‏تبعد‏ ‏عن‏ ‏نجع‏ ‏حمادي‏ ‏بـ‏ 25 ‏كم‏ ‏والتابعة‏ ‏لمركز‏ ‏أبوتشت‏ ‏لاعتداءات‏ ‏فجر‏ ‏الاثنين‏ ‏أسفرت‏ ‏عن‏ ‏نهب‏ ‏و‏ ‏حرق‏ ‏صيدلية‏ ‏وثلاثة‏ ‏متاجر‏ ‏رغم‏ ‏أن‏ ‏القرية‏ ‏تبعد‏ ‏عن‏ ‏فرشوط‏ ‏موقع‏ ‏الأحداث‏ ‏ورغم‏ ‏بعد‏ ‏مركز‏ ‏اطفاء‏ ‏القرية‏ ‏بمسافة‏ ‏كيلومتر‏ ‏فقط‏ ‏إلا‏ ‏أن‏ ‏سيارة‏ ‏الأطفاء‏ ‏لم‏ ‏تحضر‏ ‏سوي‏ ‏بعد‏ ‏ساعة‏ ‏من‏ ‏الإبلاغ‏ ‏حسب‏ ‏رواية‏ ‏أصحاب‏ ‏المتاجر‏.‏ وفي‏ ‏قرية‏ ‏العركي‏ ‏التي‏ ‏تبعد‏ ‏عن‏ ‏فرشوط‏ ‏بـ‏ 10 ‏كم‏ ‏تم‏ ‏حرق‏ ‏ثلاثة‏ ‏زراعات‏ ‏ومنزل‏ ‏يملكهما‏ ‏الأقباط‏ ‏وألقت‏ ‏الشرطه‏ ‏القبض‏ ‏علي‏ ‏بعض‏ ‏المسلمين‏ ‏وعلي‏ ‏قبطيين‏ ‏حسب‏ ‏رواية‏ ‏شهود‏ ‏عيان‏ ‏بسبب‏ ‏وقوفهما‏ ‏أمام‏ ‏منزلهما‏ ‏وهم‏ ‏يحملان‏ ‏عصي‏ ‏للدفاع‏ ‏عن‏ ‏منزلهما‏ .‏ التعويض‏ ‏ثم‏ ‏الصلح صرح‏ ‏لـ‏'‏وطني‏' ‏نيافة‏ ‏الحبر‏ ‏الجليل‏ ‏الأنبا‏ ‏كيرلس‏ -‏أسقف‏ ‏نجع‏ ‏حمادي‏ ‏وتوابعها‏ ‏الاعتداءات‏ ‏المنظمة‏ ‏استهدفت‏ ‏الأقباط‏ ‏في‏ ‏مدينة‏ ‏فرشوط‏ ‏وأبوتشت‏ ‏والقري‏ ‏التابعة‏ ‏لها‏ ‏وهي‏ ‏البنيويه‏ ‏و‏ ‏العضيمي‏ ‏و ‏الكوم‏ ‏الأحمر‏ ‏والقارة‏ ‏واالعركي‏ ‏و‏ ‏شرق‏ ‏السكة‏ ‏الحديد‏ ‏حيث‏ ‏أسفرت‏ ‏الأحداث‏ ‏عن‏ ‏حرق‏ ‏ونهب‏ ‏مايزيد‏ ‏عن‏ 40 ‏متجرا‏  ‏و‏ 5 ‏صيدليات‏ ‏وتدمير‏ ‏حافلتين‏ ‏ونهب‏ ‏بعض‏ ‏المنازل‏ ‏والهجوم‏ ‏استمر‏ ‏من‏ ‏الساعات‏ ‏الأولي‏ ‏من‏ ‏يوم‏ ‏السبت‏ ‏وحتي‏ ‏العاشرة‏ ‏مساءا‏ ‏لم‏ ‏ينجح‏ ‏الامن‏ ‏في‏ ‏وقف‏ ‏المعتدين‏ ‏رغم‏ ‏صرخات‏ ‏واستغاثات‏ ‏الأقباط‏ ‏التي‏ ‏لم‏ ‏تنقطع‏ ‏وكانوا‏ ‏ضحية‏ ‏لخطأ‏ ‏فرد‏ ‏وبغض‏ ‏النظر‏ ‏عن‏ ‏الواقعة‏  ‏فهو‏ ‏حادث‏ ‏فردي‏ ‏لا‏ ‏يتحمل‏ ‏عواقبه‏ ‏جميع‏ ‏الأقباط‏ ‏وقد‏ ‏تم‏ ‏القبض‏ ‏علي‏ ‏الشاب‏ ‏ويتم‏ ‏التحقيق‏ ‏معه‏ ‏أمام‏ ‏سراي‏ ‏النيابة‏ , ‏وأطالب‏ ‏بضرورة‏ ‏تشديد‏ ‏الرقابة‏ ‏الأمنية‏ ‏وفرض‏ ‏سيطرة‏ ‏كامله‏ ‏علي‏ ‏جميع‏ ‏الطرق‏ ‏المؤدية‏ ‏بين‏ ‏فرشوط‏ ‏ونجع‏ ‏حمادي‏ ‏وأبوتشت‏ ‏والبهجورية‏ ‏حتي‏ ‏لا‏ ‏يتحول‏ ‏الأمر‏ ‏لكارثة‏ ‏مروعة‏ ‏تعيد‏ ‏الذكريات‏ ‏الأليمة‏ ‏لأحداث‏ ‏الكشح‏ ‏ودار‏ ‏السلام‏.‏ أضاف‏ ‏نيافته‏: ‏أرفض‏ ‏كافة‏ ‏المحاولات‏ ‏الشعبية‏ ‏والأمنية‏ ‏لعقد‏ ‏جلسة‏ ‏صلح‏ '‏لا‏ ‏صلح‏ ‏قبل‏ ‏تعويض‏ ‏الضحايا‏'  ‏هذا‏ ‏أقل‏ ‏الحقوق‏ ‏لرد‏ ‏الاعتبار‏ ‏لخسائر‏ ‏الأقباط‏ ‏الفادحة‏.‏ فنحن‏ ‏نطالب‏ ‏بالتعويض‏ ‏ومعاقبة‏ ‏المحرضين‏ ‏والفاعلين‏ ‏لهذه‏ ‏الاعتداءات‏ ‏التي‏ ‏وقعت‏ ‏ضد‏ ‏مواطنين‏ ‏أبرياء‏.‏ أشار‏ ‏نيافة‏ ‏الأنبا‏ ‏كيرلس‏: ‏الأحداث‏ ‏التي‏ ‏بثت‏ ‏الرعب‏ ‏في‏ ‏قلوب‏ ‏الأقباط‏ ‏دفعت‏ ‏إلي‏ ‏هجرة‏ ‏أقباط‏ ‏قرية‏ ‏الكوم‏ ‏الأحمر‏ ‏الذين‏ ‏تركوا‏ ‏منازلهم‏ ‏خوفا‏ ‏من‏ ‏البطش‏ ‏بهم‏ ‏ولجأ‏ ‏البعض‏ ‏إلي‏ ‏الأقارب‏ ‏في‏ ‏مناطق‏ ‏بعيدة‏, ‏في‏ ‏حين‏ ‏أعدت‏ ‏الكنيسة‏ ‏أماكن‏ ‏للبعض‏ ‏الآخر‏ ‏للإقامة‏ ‏بها‏ ‏لحين‏ ‏عودة‏ ‏الهدوء‏ ‏للقرية‏, ‏كما‏ ‏تم‏ ‏إبعاد‏ ‏أسرة‏ ‏الشاب‏ ‏القبطي‏, ‏والتحفظ‏ ‏عليها‏ ‏في‏ ‏مكان‏ ‏آمن‏.‏ قال‏ ‏نيافته‏: ‏انتقد‏ ‏التأخير‏ ‏الأمني‏ ‏في‏ ‏حماية‏ ‏الأقباط‏, ‏واعتبر‏ ‏أن‏ ‏قوات‏ ‏الأمن‏ ‏المتواجدة‏ ‏ليست‏ ‏بالكفاءة‏ ‏المطلوبة‏ ‏للسيطرة‏ ‏علي‏ ‏الأوضاع‏, ‏حيث‏ ‏أن‏ ‏قوات‏ ‏الشرطة‏ ‏لا‏ ‏تفعل‏ ‏شيئا‏ ‏سوي‏ ‏تلقي‏ ‏البلاغات‏ ‏بأحداث‏ ‏جديدة‏ ‏والانتقال‏ ‏لموقع‏ ‏الحادث‏ ‏بعد‏ ‏التعدي‏ ‏عليه‏ ‏دون‏ ‏إنقاذ‏ ‏الأوضاع‏ ‏قبل‏ ‏وقوعها‏.‏ ‏* ‏مسلمون‏ ‏يتصدون رصدت‏ ‏وطني‏ ‏علامات‏ ‏مضيئة‏ ‏قامت‏ ‏بها‏ ‏بعض‏ ‏العائلات‏ ‏المسلمة‏ ‏بفرشوط‏ ‏التي‏ ‏رفضت‏ ‏هذه‏ ‏الاعتداءات‏ ‏ووصفتها‏ ‏بانتفاضة‏ ‏الحرامية‏, ‏وكان‏ ‏شهود‏ ‏عيان‏ ‏أقباط‏ ‏تحدثوا‏ ‏عن‏ ‏بعض‏ ‏العائلات‏ ‏المسلمة‏ ‏التي‏  ‏قامت‏ ‏بحمايتهم‏ ‏من‏ ‏الغوغائية‏ ‏وحماية‏ ‏كنيسة‏ ‏العذراء‏ ‏من‏ ‏مهاجمتهما‏ ‏ومن‏ ‏هذه‏ ‏العائلات‏ ‏عائلة‏ ‏أبو‏ ‏سحلي‏ ‏والمخلوفية‏, ‏وعائلة‏ ‏النجاجرة‏..‏ قال‏ ‏سعيد‏ ‏أبو‏ ‏الوفا‏ ‏أبو‏ ‏سحلي‏: ‏يعيش‏ ‏بعض‏ ‏الأقباط‏ ‏بالقرب‏ ‏من‏ ‏مساكن‏ ‏عائلة‏ ‏أبو‏ ‏سحلي‏ ‏التي‏ ‏تصدت‏ ‏لمحاولة‏ ‏دخول‏ ‏الغوغائية‏ ‏للتعدي‏ ‏علي‏ ‏بعض‏ ‏الأقباط‏ ‏وممتلكاتهم‏, ‏وهناك‏ ‏مجموعات‏ ‏من‏ ‏الغوغائية‏ ‏حاولت‏ ‏خطف‏ ‏الشاب‏ ‏القبطي‏ ‏من‏ ‏قسم‏ ‏الشرطة‏ ‏وقذفوا‏ ‏مركز‏ ‏الشرطة‏ ‏بالطوب‏ ‏وأصف‏ ‏هؤلاء‏ ‏بالمرتزقة‏ ‏ولم‏ ‏ينجح‏ ‏الأمن‏ ‏في‏ ‏التصدي‏ ‏لهم‏ ‏نتيجة‏ ‏الفوضي‏ ‏التي‏ ‏عمت‏ ‏المدينة‏ ‏وأرفض‏ ‏تحمل‏ ‏جميع‏ ‏الأقباط‏ ‏العقاب‏ ‏لخطأ‏ ‏فرد‏.‏ اللواء‏ ‏ممدوح‏ ‏أبو‏ ‏سحلي‏ ‏عضو‏ ‏مجلس‏ ‏الشعب‏ ‏السابق‏ ‏أكد‏ ‏بالقول‏: ‏أنا‏ ‏حزين‏ ‏لهذه‏ ‏الأحداث‏ ‏المؤسفة‏ ‏ضد‏ ‏الأقباط‏ ‏الذين‏ ‏تربطنا‏ ‏بهم‏ ‏علاقة‏ ‏محبة‏ ‏من‏ ‏زمن‏ ‏طويل‏ ‏واعتبر‏ ‏ما‏ ‏حدث‏ ‏هو‏ ‏تعدي‏ ‏علي‏ ‏القانون‏ ‏وخروج‏ ‏سافر‏ ‏لمجموعات‏ ‏من‏ ‏البلطجية‏ ‏يجب‏ ‏معاقبتهم‏, ‏ومن‏ ‏جانبي‏ ‏قمت‏ ‏بإجراء‏ ‏اتصالات‏ ‏مع‏ ‏جهات‏ ‏أمنية‏ ‏بقنا‏ ‏لحسم‏ ‏الأوضاع‏ ‏ولا‏ ‏استطيع‏ ‏تحميل‏ ‏الأمن‏ ‏المسئولية‏ ‏لأنه‏ ‏ربما‏ ‏تكون‏ ‏هناك‏ ‏ظروف‏ ‏تصعب‏ ‏من‏ ‏مهمة‏ ‏الجهاز‏ ‏الأمني‏ ‏في‏ ‏السيطرة‏ ‏علي‏ ‏الأوضاع‏.‏ للعائلات‏ ‏الكبيرة‏ ‏دور قال‏ ‏جمال‏ ‏رشدي‏ ‏مخلوف‏ ‏عضو‏ ‏مجلس‏ ‏محلي‏ ‏فرشوط‏: ‏تقع‏ ‏كنيسة‏ ‏السيدة‏ ‏العذراء‏ ‏بالقرب‏ ‏من‏ ‏عائلة‏ ‏المخلوفية‏ ‏التي‏ ‏تصدت‏ ‏أيضا‏ ‏لمحاولات‏ ‏حرق‏ ‏الكنيسة‏ ‏ومنعت‏ ‏الهجوم‏ ‏عليها‏ ‏ونحن‏ ‏نعيش‏ ‏مع‏ ‏الأخوة‏ ‏المسيحيين‏ ‏منذ‏ ‏سنوات‏ ‏طويلة‏ ‏وهذه‏ ‏هي‏ ‏المرة‏ ‏الأولي‏ ‏التي‏ ‏تتعرض‏ ‏فيها‏ ‏فرشوط‏ ‏لمثل‏ ‏هذه‏ ‏الأحداث‏ ‏التي‏ ‏لم‏ ‏يمس‏ ‏فيها‏ ‏قبطي‏ ‏من‏ ‏قبل‏ ‏حتي‏ ‏في‏  ‏هوجة‏ ‏الإرهاب‏ ‏بفترة‏ ‏التسعينيات‏ ‏وهناك‏ 15 ‏أسرة‏ ‏قبطية‏ ‏تعيش‏ ‏وسط‏ (‏عائلة‏ ‏مخلوف‏) ‏ولم‏ ‏يسمح‏ ‏لأي‏ ‏شخص‏ ‏الاقتراب‏ ‏منهم‏ ‏وما‏ ‏حدث‏ ‏محاولة‏ ‏لهز‏ ‏استقرار‏ ‏أمن‏ ‏فرشوط‏ ‏والأمن‏ ‏قام‏ ‏بإرسال‏ ‏أكثر‏ ‏من‏ 30 ‏مدرعة‏ ‏للمدينة‏ ‏للسيطرة‏ ‏علي‏ ‏الاوضاع‏ ‏وكنت‏ ‏وافراد‏ ‏من‏ ‏عائلتنا‏ ‏وبعض‏ ‏العائلات‏ ‏الشريفة‏ ‏الأخري‏ ‏نتحرك‏ ‏مع‏ ‏الأمن‏ ‏لوقف‏ ‏الهجوم‏ ‏ولكن‏ ‏الأمور‏ ‏كانت‏ ‏تتسع‏ ‏في‏ ‏قري‏ ‏أخري‏!.‏ وأضاف‏ ‏رشدي‏: ‏مدير‏ ‏أمن‏ ‏قنا‏ ‏قام‏ ‏بالاجتماع‏ ‏مع‏ ‏كبار‏ ‏العائلات‏ ‏بفرشوط‏ ‏وحضر‏ ‏الاجتماع‏ ‏مساعد‏ ‏وزير‏ ‏الداخلية‏ ‏لمنطقة‏ ‏شمال‏ ‏قنا‏ ‏وطالب‏ ‏بضرورة‏ ‏إعادة‏ ‏الاستقرار‏ ‏للمدينة‏ ‏وهدد‏ ‏أعيان‏ ‏فرشوط‏ ‏بأنه‏ ‏إذا‏ ‏لم‏ ‏يعد‏ ‏الهدوء‏ ‏فإنه‏ ‏سوف‏ ‏يستخدم‏ ‏العنف‏ ‏والقوة‏ ‏مع‏ ‏الجميع‏ ‏وقام‏ ‏مدير‏ ‏الأمن‏ ‏بتقسيم‏ ‏المناطق‏ ‏علي‏ ‏العائلات‏ ‏بحيث‏ ‏تكون‏ ‏كل‏ ‏منطقة‏ ‏مسئولة‏ ‏من‏ ‏العائلة‏ ‏بحمايتها‏ ‏وحماية‏ ‏الأقباط‏ ‏فيها‏ ‏في‏ ‏إطار‏ ‏التعاوني‏ ‏الأمني‏ ‏مع‏ ‏العائلات‏, ‏وبالفعل‏ ‏بدأت‏ ‏كل‏ ‏عائلة‏ ‏الرقابة‏ ‏علي‏ ‏منطقتها‏ ‏مما‏ ‏أعاد‏ ‏الهدوء‏ ‏لمدينة‏ ‏فرشوط‏.‏ أشار‏ ‏رشدي‏: ‏أمين‏ ‏الحزب‏ ‏الوطني‏ ‏بقنا‏  ‏الدكتور‏ ‏خيرت‏ ‏عثمان‏ ‏القاضي‏ ‏قام‏ ‏بعقد‏ ‏اجتماع‏ ‏مع‏ ‏المحليين‏ ‏وقيادات‏ ‏الحزب‏ ‏بفرشوط‏ ‏والعائلات‏ ‏ومنها‏ ‏عائلة‏ ‏المخلوفية‏ ‏وأبو‏ ‏سحلي‏ ‏والنجاجرة‏ ‏والرفاعية‏ ‏والصورات‏ ‏وأبو‏ ‏غلاب‏ ‏بهدف‏ ‏قمع‏ ‏هذه‏ ‏الفوضي‏ ‏وذهبنا‏ ‏بعدها‏ ‏للكنيسة‏ ‏بفرشوط‏ ‏من‏ ‏أجل‏ ‏ترتيب‏ ‏جلسة‏ ‏ومحاولة‏ ‏مخاطبة‏ ‏الأنبا‏ ‏كيرلس‏ ‏أسقف‏ ‏نجع‏ ‏حمادي‏ ‏وفرشوط‏ ‏لإيجاد‏ ‏علاج‏ ‏لإحتواء‏ ‏الأوضاع‏ ‏والذي‏ ‏ناقش‏ ‏قضية‏ ‏صرف‏ ‏التعويضات‏ ‏للمتضررين‏ ‏وهذا‏ ‏ما‏ ‏تم‏ ‏نقله‏ ‏لمحافظ‏ ‏قنا‏ ‏والقيادات‏ ‏التنفيذية‏.‏ حصر‏ ‏الخسائر قال‏ ‏أحمد‏ ‏رشوان‏ ‏عضو‏ ‏مجلس‏ ‏الشوري‏ ‏عن‏ ‏دائرة‏ ‏فرشوط‏: ‏خطأ‏ ‏الفرد‏ ‏لا‏ ‏يعني‏ ‏خطأ‏ ‏الجماعة‏, ‏وما‏ ‏حدث‏ ‏شيء‏ ‏يدعو‏ ‏للخجل‏ ‏لأن‏ ‏الخطأ‏ ‏يحدث‏ ‏في‏ ‏كل‏ ‏المجتمعات‏ ‏ولكن‏ ‏رد‏ ‏الفعل‏ ‏هو‏ ‏نوع‏ ‏من‏ ‏التهور‏ ‏وقد‏ ‏تحدثت‏ ‏مع‏ ‏نيافة‏ ‏الأنبا‏ ‏كيرلس‏ ‏الذي‏ ‏أبدي‏ ‏استياءه‏ ‏من‏ ‏تحريض‏ ‏المعهد‏ ‏الأزهري‏ ‏للأحداث‏ ‏الأهم‏ ‏في‏ ‏الوقت‏ ‏الحالي‏ ‏هو‏ ‏تعويض‏ ‏المتضررين‏, ‏حيث‏ ‏تم‏ ‏حصر‏ ‏الخسائر‏ ‏وعرضها‏ ‏علي‏ ‏المحافظة‏ ‏للنظر‏ ‏في‏ ‏هذا‏ ‏الشأن‏, ‏وأطالب‏ ‏بتطبيق‏ ‏القانون‏ ‏ومعاقبة‏ ‏الجناة‏ ‏في‏ ‏حق‏ ‏المجتمع‏ ‏ليكون‏ ‏رادعا‏ ‏للجميع‏.‏ أكد‏ ‏طلعت‏ ‏شمروخ‏ ‏نقيب‏ ‏المحامين‏ ‏بفرشوط‏: ‏الأمور‏ ‏عادت‏ ‏للهدوء‏ ‏الآن‏ ‏وتم‏ ‏نقل‏ ‏التحقيق‏ ‏مع‏ ‏الشاب‏ ‏القبطي‏ ‏إلي‏ ‏محكمة‏ ‏جنايات‏ ‏قنا‏ ‏بعيدا‏ ‏عن‏ ‏فرشوط‏ ‏حتي‏ ‏لا‏ ‏يتكرر‏ ‏ما‏ ‏حدث‏ ‏كما‏ ‏يتم‏ ‏التحقيق‏ ‏مع‏ ‏المتهمين‏ ‏في‏ ‏أحداث‏ ‏الشغب‏ ‏أمام‏ ‏المحامي‏ ‏العام‏ ‏ووصل‏ ‏عددهم‏ ‏أكثر‏ ‏من‏ 50 ‏شخصا‏ ‏بتهم‏ ‏الشغب‏ ‏والاتلاف‏ ‏العام‏ ‏وإثارة‏ ‏الفتنة‏.‏ النيابة‏ ‏تعاين كانت‏ ‏الشرطة‏ ‏ألقت‏ ‏القبض‏ ‏علي‏ 70 ‏شخصا‏ ‏في‏ ‏أحداث‏ ‏فرشوط‏ ‏و‏ ‏قرر‏ ‏محمد‏ ‏عطية‏ ‏المحامي‏ ‏العام‏ ‏لنيابات‏ ‏شمال‏ ‏قنا‏ ‏حبس‏ 52 ‏شخصا‏ ‏من‏ ‏مثيري‏ ‏الشغب‏ ‏لمدة‏ 15 ‏يوما‏, ‏كما‏ ‏قرر‏ ‏إخلاء‏ ‏سبيل‏ 15 ‏آخرون‏ (‏قصر‏) ‏بعد‏ ‏عرضهم‏ ‏علي‏ ‏الطبيب‏ ‏الشرعي‏ ‏بكفالة‏ 300 ‏جنيه‏.‏ انتقل‏ ‏فريق‏ ‏من‏ ‏النيابة‏ ‏العامة‏ ‏بأبو‏ ‏تشت‏ ‏برئاسة‏ ‏هاني‏ ‏عيد‏ ‏مدير‏ ‏النيابة‏ ‏لمعاينة‏ ‏المحلات‏ ‏التجارية‏ ‏التي‏ ‏احترقت‏ ‏بقرية‏ ‏أبو‏ ‏شوشة‏ ‏الأحد‏ ‏الماضي‏ ‏في‏ ‏الوقت‏ ‏الذي‏ ‏كثفت‏ ‏أجهزة‏ ‏الأمن‏  ‏من‏ ‏تواجدها‏ ‏بمركزي‏ ‏أبو‏ ‏تشت‏ ‏وفرشوط‏ ‏لتأمين‏ ‏جميع‏ ‏دور‏ ‏العبادة‏ ‏به‏, ‏كما‏ ‏عقد‏ ‏الدكتور‏ ‏خيرت‏ ‏عثمان‏ ‏أمين‏ ‏الحزب‏ ‏الوطني‏ ‏بقنا‏ ‏واللواء‏ ‏طه‏ ‏الزاهد‏ ‏مساعد‏ ‏وزير‏ ‏الداخلية‏ ‏لأمن‏ ‏الصعيد‏ ‏لقاء‏ ‏شعبيا‏ ‏مع‏ ‏أهالي‏ ‏قرية‏ ‏شوشة‏ ‏لمحاولة‏ ‏تهدئة‏ ‏الموقف‏ ‏إلا‏ ‏أنه‏ ‏لم‏ ‏يسفر‏ ‏عن‏ ‏أية‏ ‏نتائج‏.‏ وصرح‏ ‏مصدر‏ ‏من‏ ‏مجلس‏ ‏مدينة‏ ‏فرشوط‏ ‏أنه‏ ‏تم‏ ‏تشكيل‏ ‏لجنة‏ ‏من‏ ‏أعضاء‏ ‏مجلس‏ ‏محلي‏ ‏المحافظة‏ ‏من‏ ‏أبناء‏ ‏مركز‏ ‏فرشوط‏ ‏وأعضاء‏ ‏محلي‏ ‏مركز‏ ‏ومدينة‏ ‏فرشوط‏ ‏لحصر‏ ‏المضارين‏ ‏من‏ ‏أصحاب‏ ‏المحلات‏ ‏التجارية‏ ‏والمكتبات‏ ‏والصيدليات‏ ‏حيث‏ ‏تم‏ ‏حصر‏ ‏الخسائر‏ ‏التي‏ ‏وقعت‏ ‏بفرشوط‏ 35 ‏متجرا‏ ‏و‏ 5 ‏صيدليات‏ ‏وأتوبيسين‏  ‏والجمعية‏ ‏القبطية‏ ‏الخيرية‏ ‏لعرضها‏ ‏علي‏ ‏المحافظ‏ ‏هذا‏ ‏بعيدا‏ ‏عن‏ ‏خسائر‏ ‏قرية‏ ‏أبوشوشة‏ ‏والعركي‏.‏ ‏* ‏ضد‏ ‏التمييز‏ ‏تطالب‏ ‏مبارك من‏ ‏جانب‏ ‏آخر‏ ‏أصدرت‏ ‏مجموعه‏ ‏مصريون‏ ‏ضد‏ ‏التمييز‏ ‏الديني‏ ‏بيانا‏ ‏أدانت‏ ‏فيه‏ ‏أحداث‏ ‏فرشوط‏ ‏وناشد‏ ‏البيان‏ ‏الرئيس‏ ‏حسني‏ ‏مبارك‏ -‏رئيس‏ ‏كل‏ ‏المصريين‏- ‏التدخل‏ ‏الفوري‏ ‏لإنقاذ‏ ‏المصريين‏ ‏الأقباط‏ ‏في‏ ‏فرشوط‏ ‏وما‏ ‏حولها‏, ‏من‏ ‏بطش‏ ‏الرعاع‏ ‏والغوغاء‏ ‏ومن‏ ‏ورائهم‏ ‏من‏ ‏قيادات‏ ‏هدامة‏ ‏تسعي‏ ‏لزرع‏ ‏الفتنة‏ ‏وبث‏ ‏الفرقة‏ ‏بين‏ ‏المصريين‏ ‏باسم‏ ‏الدين‏ ‏ومحاسبة‏ ‏كل‏ ‏من‏ ‏ثبت‏ ‏تورطه‏ ‏في‏ ‏الهجوم‏ ‏علي‏ ‏الأقباط‏ ‏المسالمين‏ ‏سواء‏ ‏بالاعتداء‏ ‏أو‏ ‏بالتحريض‏.‏ كما‏ ‏طالب‏ ‏البيان‏ ‏الذي‏ ‏وقع‏ ‏عليه‏ ‏العديد‏ ‏من‏ ‏السياسين‏ ‏والمفكرين‏ ‏الرئيس‏ ‏مبارك‏ ‏باتخاذ‏ ‏ما‏ ‏يلزم‏ ‏من‏ ‏إجراءات‏ ‏لمحاسبة‏ ‏القيادات‏ ‏الأمنية‏ ‏المتخاذلة‏ ‏والتي‏ ‏لعبت‏ ‏دور‏ ‏المتفرج‏ ‏أمام‏ ‏عمليات‏ ‏السلب‏ ‏والنهب‏ ‏والحرق‏ ‏والتخريب‏ ‏التي‏ ‏تعرضت‏ ‏لها‏ ‏ممتلكات‏ ‏الأقباط‏ ‏في‏ ‏فرشوط‏.‏ أكد‏ ‏البيان‏ ‏علي‏ ‏حق‏ ‏كل‏ ‏من‏ ‏أضير‏ ‏في‏ ‏هذا‏ ‏الهجوم‏ ‏الفاشي‏ ‏في‏ ‏التعويض‏ ‏عما‏ ‏لحق‏ ‏به‏ ‏من‏ ‏خسائر‏ ‏مادية‏ ‏ونفسية‏ ‏ومعنوية‏ ‏جسيمة‏, ‏واستنكرت‏ ‏المجموعة‏ ‏ما‏ ‏قام‏ ‏به‏ ‏بعض‏ ‏المتعصبين‏ ‏من‏ ‏حرق‏ ‏وإهانة‏ ‏لرموز‏ ‏الديانة‏ ‏المسيحية‏, ‏ونطالب‏ ‏بتقديم‏ ‏كل‏ ‏من‏ ‏تورط‏ ‏في‏ ‏جريمة‏ ‏إزدراء‏ ‏دين‏ ‏سماوي‏ ‏أو‏ ‏التعرض‏ ‏للممتلكات‏ ‏العامة‏ ‏والخاصة‏, ‏إلي‏ ‏القضاء‏ ‏ومحاسبته‏ ‏وفقا‏ ‏لأحكام‏ ‏القانون‏ ‏وبمنأي‏ ‏عن‏ ‏الجلسات‏ ‏العرفية‏ ‏الهزيلة‏ ‏التي‏ ‏تنذر‏ ‏بردة‏ ‏حضارية‏ ‏ومجتمعية‏, ‏وتتيح‏ ‏لكل‏ ‏خارج‏ ‏عن‏ ‏القانون‏ ‏أن‏ ‏يعيث‏ ‏في‏ ‏الأرض‏ ‏فسادا‏ ‏بلا‏ ‏رادع‏ ‏أو‏ ‏عقاب‏.‏</t>
  </si>
  <si>
    <t>https://www.coptichistory.org/untitled_939.htm</t>
  </si>
  <si>
    <t>أحداث العنف الطائفي - قنا - نجع حمادي - قرية فرشوط - ٢٠٠٩/١١/١٩</t>
  </si>
  <si>
    <t>تحرش‏ ‏مسلمو‏ ‏الشقفي‏ ‏بالقس‏ ‏بنيامين‏ ‏نصحي‏ ‏راعي‏ ‏كنيسة‏ ‏الملاك‏ ‏والأنبا‏ ‏شنودة‏ ‏بقرية‏ ‏الخوالد‏ ‏أثناء‏ ‏مرورة‏ ‏بسيارته‏ ‏بطريق‏ ‏القرية‏ ‏حتي‏ ‏فر‏ ‏بأعجوبة‏. ‏ثم‏ ‏جاء‏ ‏يوم‏ ‏الجمعة‏ ‏الفاصل‏ ‏بفرشوط‏ ‏وقري‏ ‏مختلفة‏ ‏للانتقام‏ ‏من‏ ‏الأقباط بعد حادثة اغتصاب شاب قبطي لفتاة مسلمة</t>
  </si>
  <si>
    <t>بالقس‏ ‏بنيامين‏ ‏نصحي‏ ‏راعي‏ ‏كنيسة‏ ‏الملاك‏ ‏والأنبا‏ ‏شنودة‏ ‏بقرية‏ ‏الخوالد</t>
  </si>
  <si>
    <t>‏يوم‏ ‏الخميس‏ ‏التالي‏ ‏تحرش‏ ‏مسلمو‏ ‏الشقفي‏ ‏بالقس‏ ‏بنيامين‏ ‏نصحي‏ ‏راعي‏ ‏كنيسة‏ ‏الملاك‏ ‏والأنبا‏ ‏شنودة‏ ‏بقرية‏ ‏الخوالد‏ ‏أثناء‏ ‏مرورة‏ ‏بسيارته‏ ‏بطريق‏ ‏القرية‏ ‏حتي‏ ‏فر‏ ‏بأعجوبة‏. ‏ثم‏ ‏جاء‏ ‏يوم‏ ‏الجمعة‏ ‏الفاصل‏ ‏بفرشوط‏ ‏وقري‏ ‏مختلفة‏ ‏للانتقام‏ ‏من‏ ‏الأقباط‏, ‏في‏ ‏ظل‏ ‏غياب‏ ‏تام‏ ‏للشرطة‏.‏</t>
  </si>
  <si>
    <t>قربة فرشوط</t>
  </si>
  <si>
    <t>أحداث العنف الطائفي - قنا - نجع حمادي - قربة فرشوط - ٢٠٠٩/١١/٢٠</t>
  </si>
  <si>
    <t>استمرار حالة الغضب بين المسلمين والاقباط لاغتصاب قبطي لفتاة مسلمة</t>
  </si>
  <si>
    <t>مسلمين قرية فرشوط</t>
  </si>
  <si>
    <t>النيران - حجارة</t>
  </si>
  <si>
    <t>اقباط قرية فرشوط</t>
  </si>
  <si>
    <t>متظاهرين بقرية فرشوط</t>
  </si>
  <si>
    <t>اشعال النار في اكثر من 17 متجر وحافلات يملكها الاقباط بعد حادثة فرشوط وتدمير سبع مخازن لمسيحيين</t>
  </si>
  <si>
    <t>المتظاهرين</t>
  </si>
  <si>
    <t>ثورة و احداث فتنة طائفية جديدة في قرية فرشوط بمحافظة قنا بعد حادثة فرشوط التي قام في الشاب المسيحي جرجس جرجس باستدراج طفلة مسلمة تدعى يسرا و اغتصابها في الزراعات المحيطة بقرية فرشوط . وقام مجموعة كبيرة من المتظاهرين المسلمين بمهاجمة اقباط فرشوط و اشعال النار في اكثر من 17 متجر وحافلات يملكها الاقباط بعد حادثة فرشوط وتدمير سبع مخازن لمسيحيين ، واقتحام مركز شرطة بعدما اشيع ان الشاب المسيحي الذي قام باغتصاب الطفلة يسرا محتجز فيه . قامت الشرطة بفرض كردون امني على فرشوط بعد تفريق الجموع المسلمين الغاضبة بالقنابل المسيلة للدموع واعتقال 50 مظاهر شاركوا في اعمال الشغب والعنف ضد اقباط فرشوط . واشار مصدر امني الى وجود بعض الاصابات الطفيفة في اهالي قرية فرشوط في قنا بينهم مسييحين و مسلمين فرشوط بسبب اشتباكات بين الجانبين و رشق بعضهم بالحجارة</t>
  </si>
  <si>
    <t>https://www.almasryalyoum.com/news/details/2688</t>
  </si>
  <si>
    <t>https://www.masreat.com/%d8%ad%d8%a7%d8%af%d8%ab%d8%a9-%d9%81%d8%b1%d8%b4%d9%88%d8%b7-%d8%a7%d9%84%d9%85%d8%b3%d9%84%d9%85%d9%8a%d9%86-%d8%a7%d9%82%d8%a8%d8%a7%d8%b7-%d8%a7%d8%ba%d8%aa%d8%b5%d8%a7%d8%a8/</t>
  </si>
  <si>
    <t>أبوشوشة</t>
  </si>
  <si>
    <t>أحداث العنف الطائفي - قنا - أبو تشت - أبوشوشة - ٢٠٠٩/١١/٢٣</t>
  </si>
  <si>
    <t>تعرض‏ ‏أقباط‏ ‏أبوشوشة‏ ‏التي‏ ‏تبعد‏ ‏عن‏ ‏نجع‏ ‏حمادي‏ ‏بـ‏ 25 ‏كم‏ ‏والتابعة‏ ‏لمركز‏ ‏أبوتشت‏ ‏لاعتداءات‏ ‏فجر‏ ‏الاثنين‏ ‏أسفرت‏ ‏عن‏ ‏نهب‏ ‏و‏ ‏حرق‏ ‏صيدلية‏ ‏وثلاثة‏ ‏متاجر‏ ‏رغم‏ ‏أن‏ ‏القرية‏ ‏تبعد‏ ‏عن‏ ‏فرشوط‏ ‏موقع‏ ‏الأحداث</t>
  </si>
  <si>
    <t>نهب‏ ‏و‏ ‏حرق‏ ‏صيدلية‏ ‏وثلاثة‏ ‏متاجر</t>
  </si>
  <si>
    <t>https://besara7a.wordpress.com/2009/11/24/%D8%AD%D8%B1%D9%82-%D9%82%D8%B1%D9%8A%D8%A9-%D8%A7%D8%A8%D9%88-%D8%B4%D9%88%D8%B4%D8%A9-%D8%B6%D8%B1%D8%A8%D8%A9-%D8%AC%D8%AF%D9%8A%D8%AF%D8%A9-%D9%84%D9%84%D8%A5%D8%B1%D9%87%D8%A7%D8%A8-%D8%A7%D9%84/</t>
  </si>
  <si>
    <t>القارة</t>
  </si>
  <si>
    <t>أحداث العنف الطائفي - قنا - نجع حمادي - القارة - ٢٠٠٩/١١/٢٣</t>
  </si>
  <si>
    <t>الاعتداء على اقباط قرى نجع حمادي بقنا بعد اتهام قبطي بأغتصاب فتاة مسلمة</t>
  </si>
  <si>
    <t>خطا‏ ‏شاب‏ ‏يكون‏ ‏سببا‏ ‏في‏ ‏فتح‏ ‏النار‏ ‏علي‏ ‏اقباط‏ ‏فرشوط‏ ‏وابو‏ ‏تشت‏ ‏وبث‏ ‏الرعب‏ ‏داخل‏ ‏الاسر‏ ‏القبطية‏ ‏التي‏ ‏منعت‏ ‏أبنائها‏ ‏من‏ ‏الذهاب‏ ‏للمدارس‏ ‏أو‏ ‏حتي‏ ‏الذهاب‏ ‏للكنائس‏ ‏وأتساءل‏ ‏من‏ ‏سيعوض‏ ‏الأقباط‏ ‏عن‏ ‏خسائرهم‏ ‏التي‏ ‏حلت‏ ‏بهم‏ ‏ومن‏ ‏سيحميهم‏ ‏من‏ ‏أي‏ ‏محاولات‏ ‏جديده‏ ‏للهجوم‏ ‏في‏ ‏ظل‏ ‏تعرض‏ ‏بعض‏ ‏القري‏ ‏مثل‏ ‏أبوشوشه‏ ‏والعراكي‏ ‏بمركز‏ ‏أبوتشت‏ ‏للهجوم‏ ‏أيام‏ ‏الأحد‏ ‏والاثنين؟ وفي‏ ‏قري‏ ‏ومراكز‏ ‏مجاورة وخيمت‏ ‏الاعتداءات‏ ‏التي‏ ‏تعرض‏ ‏لها‏ ‏أقباط‏ ‏فرشوط‏ ‏بظلالها‏ ‏القاتمة‏ ‏علي‏ ‏محافظة‏ ‏قنا‏ ‏وانتقلت‏ ‏حمي‏ ‏الاعتداءات‏ ‏إلي‏ ‏قري‏ ‏مركزي‏ ‏فرشوط‏ ‏وأبو‏ ‏تشت‏ ‏حيث‏ ‏تعرض‏ ‏أقباط‏ ‏أبوشوشة‏ ‏التي‏ ‏تبعد‏ ‏عن‏ ‏نجع‏ ‏حمادي‏ ‏بـ‏ 25 ‏كم‏ ‏والتابعة‏ ‏لمركز‏ ‏أبوتشت‏ ‏لاعتداءات‏ ‏فجر‏ ‏الاثنين‏ ‏أسفرت‏ ‏عن‏ ‏نهب‏ ‏و‏ ‏حرق‏ ‏صيدلية‏ ‏وثلاثة‏ ‏متاجر‏ ‏رغم‏ ‏أن‏ ‏القرية‏ ‏تبعد‏ ‏عن‏ ‏فرشوط‏ ‏موقع‏ ‏الأحداث‏ ‏ورغم‏ ‏بعد‏ ‏مركز‏ ‏اطفاء‏ ‏القرية‏ ‏بمسافة‏ ‏كيلومتر‏ ‏فقط‏ ‏إلا‏ ‏أن‏ ‏سيارة‏ ‏الأطفاء‏ ‏لم‏ ‏تحضر‏ ‏سوي‏ ‏بعد‏ ‏ساعة‏ ‏من‏ ‏الإبلاغ‏ ‏حسب‏ ‏رواية‏ ‏أصحاب‏ ‏المتاجر‏.‏ وفي‏ ‏قرية‏ ‏العركي‏ ‏التي‏ ‏تبعد‏ ‏عن‏ ‏فرشوط‏ ‏بـ‏ 10 ‏كم‏ ‏تم‏ ‏حرق‏ ‏ثلاثة‏ ‏زراعات‏ ‏ومنزل‏ ‏يملكهما‏ ‏الأقباط‏ ‏وألقت‏ ‏الشرطه‏ ‏القبض‏ ‏علي‏ ‏بعض‏ ‏المسلمين‏ ‏وعلي‏ ‏قبطيين‏ ‏حسب‏ ‏رواية‏ ‏شهود‏ ‏عيان‏ ‏بسبب‏ ‏وقوفهما‏ ‏أمام‏ ‏منزلهما‏ ‏وهم‏ ‏يحملان‏ ‏عصي‏ ‏للدفاع‏ ‏عن‏ ‏منزلهما‏ .‏ التعويض‏ ‏ثم‏ ‏الصلح صرح‏ ‏لـ‏'‏وطني‏' ‏نيافة‏ ‏الحبر‏ ‏الجليل‏ ‏الأنبا‏ ‏كيرلس‏ -‏أسقف‏ ‏نجع‏ ‏حمادي‏ ‏وتوابعها‏ ‏الاعتداءات‏ ‏المنظمة‏ ‏استهدفت‏ ‏الأقباط‏ ‏في‏ ‏مدينة‏ ‏فرشوط‏ ‏وأبوتشت‏ ‏والقري‏ ‏التابعة‏ ‏لها‏ ‏وهي‏ ‏البنيويه‏ ‏و‏ ‏العضيمي‏ ‏و ‏الكوم‏ ‏الأحمر‏ ‏والقارة‏ ‏واالعركي‏ ‏و‏ ‏شرق‏ ‏السكة‏ ‏الحديد‏</t>
  </si>
  <si>
    <t>شرق السكة الحديد</t>
  </si>
  <si>
    <t>أحداث العنف الطائفي - قنا - نجع حمادي - شرق السكة الحديد - ٢٠٠٩/١١/٢٣</t>
  </si>
  <si>
    <t>قرية البنيوية</t>
  </si>
  <si>
    <t>أحداث العنف الطائفي - قنا - نجع حمادي - قرية البنيوية - ٢٠٠٩/١١/٢٣</t>
  </si>
  <si>
    <t>قرية العركي</t>
  </si>
  <si>
    <t>أحداث العنف الطائفي - قنا - نجع حمادي - قرية العركي - ٢٠٠٩/١١/٢٣</t>
  </si>
  <si>
    <t>‏العركي‏ ‏التي‏ ‏تبعد‏ ‏عن‏ ‏فرشوط‏ ‏بـ‏ 10 ‏كم‏ ‏تم‏ ‏حرق‏ ‏ثلاثة‏ ‏زراعات‏ ‏ومنزل‏ ‏يملكهما‏ ‏الأقباط‏</t>
  </si>
  <si>
    <t>قرية العضيمي</t>
  </si>
  <si>
    <t>أحداث العنف الطائفي - قنا - نجع حمادي - قرية العضيمي - ٢٠٠٩/١١/٢٣</t>
  </si>
  <si>
    <t>قرية الكوم الأحمر</t>
  </si>
  <si>
    <t>أحداث العنف الطائفي - قنا - نجع حمادي - قرية الكوم الأحمر - ٢٠٠٩/١١/٢٣</t>
  </si>
  <si>
    <t>هجرة اقباط قرية الكوم الأحمر</t>
  </si>
  <si>
    <t>سنورس</t>
  </si>
  <si>
    <t>كنيسة القديس مار مرقس</t>
  </si>
  <si>
    <t>أحداث العنف الطائفي - الفيوم - سنورس - كنيسة القديس مار مرقس - ٢٠٠٩/١٢/٠١</t>
  </si>
  <si>
    <t>استهداف كنيسة مار مرقس</t>
  </si>
  <si>
    <t>احتراق كنيسة مار مرقس بالفيوم وبدا الحدث بأنه فعل فاعل</t>
  </si>
  <si>
    <t>احتراق كنيسة مار مرقس</t>
  </si>
  <si>
    <t>قرية شطب</t>
  </si>
  <si>
    <t>تظاهرة</t>
  </si>
  <si>
    <t>أحداث العنف الطائفي - أسيوط - مركز أسيوط - قرية شطب - ٢٠٠٩/١٢/٢٦</t>
  </si>
  <si>
    <t>أهالى "شطب" بأسيوط يطالبون بترحيل الأقباط من القرية</t>
  </si>
  <si>
    <t>قام شاب قبطى بكتابة لفظ الجلالة والشهادتين على جانبى الحمار وطالبوا برحيل الشاب القبطى وأسرته عن القرية بالكامل وأن يلحق بهم ذووهم من سكان القرية من الأقباط وإلا أجبروا الجميع على مغادرة القرية بعد أن يقوموا بحرق جميع منازل الأقباط بها</t>
  </si>
  <si>
    <t>تأمين</t>
  </si>
  <si>
    <t>تجمهر عصر اليوم المئات من أهالى قرية شطب فى وسط القرية التى شهدت أمس أحداث اشتعال الفتنة الطائفية بين الأقباط والمسلمين بعد أن قام شاب قبطى بكتابة لفظ الجلالة والشهادتين على جانبى الحمار وطالبوا برحيل الشاب القبطى وأسرته عن القرية بالكامل وأن يلحق بهم ذووهم من سكان القرية من الأقباط وإلا أجبروا الجميع على مغادرة القرية بعد أن يقوموا بحرق جميع منازل الأقباط بها. وندد الأهالى بما فعله الشاب واعتبروا أن ذلك إهانة للإسلام والمسلمين ولا يمكن التهاون بمثل تلك الفضيحة التى أهدر بها الأقباط كرامة المسلمين. أكد مصدر مسئول رفض ذكر اسمه لليوم السابع أن هناك خلفيات سياسية حول ما قام بعمله الشاب القبطى، وأن داوود بطرس قسيس الكنيسة الوحيدة الموجودة بالقرية يقوم بالاتصال بالخارج عن طريق أقباط المهجر، متهما السلطات المحلية بالتعسف الدينى ضد الأقباط. ومن جانب آخر كثفت قوات الأمن تواجدها حول منازل الأقباط والكنيسة ورغم ذلك لم يكف المسلمون بالقرية عن مطالبهم بالقصاص من الشاب القبطى وأسرته، وأكد أحد أهالى القرية - رفض ذكر اسمه - أن الأمن منعهم من التحدث ومن التعرض للأقباط وشدد عليهم فى ذلك. وأضاف (س.ع) فلاح من أهالى القرية أنهم لا يستطيعون الصمت بعد تلك الإهانات ولا بد أن يقتصوا من الشاب الذى وجه الإهانات، إما برحيل الأقباط من القرية أو حرق المنازل الخاصة بهم والخلاص منهم وأنهم لا يطيقون العيش معهم بعد كل تلك الإهانات.</t>
  </si>
  <si>
    <t>https://www.youm7.com/story/2009/12/27/%D8%A3%D9%87%D8%A7%D9%84%D9%89-%D8%B4%D8%B7%D8%A8-%D8%A8%D8%A3%D8%B3%D9%8A%D9%88%D8%B7-%D9%8A%D8%B7%D8%A7%D9%84%D8%A8%D9%88%D9%86-%D8%A8%D8%AA%D8%B1%D8%AD%D9%8A%D9%84-%D8%A7%D9%84%D8%A3%D9%82%D8%A8%D8%A7%D8%B7-%D9%85%D9%86-%D8%A7%D9%84%D9%82%D8%B1%D9%8A%D8%A9/171155</t>
  </si>
  <si>
    <t>أمام دار العدالة بمحكمة أبي قرقاص</t>
  </si>
  <si>
    <t>أحداث العنف الطائفي - المنيا - أبو قرقاص - أمام دار العدالة بمحكمة أبي قرقاص - عام 2009</t>
  </si>
  <si>
    <t>اعتداء محامين من الإخوان على محامية قبطية أمام دار العدالة بمحكمة أبي قرقاص، وتركها غارقة في دمائها.</t>
  </si>
  <si>
    <t>اعتداء محامين من الإخوان على محامية قبطية أمام دار العدالة بمحكمة أبي قرقاص وتركها غارقة في دمائها.</t>
  </si>
  <si>
    <t>محامية قبطية</t>
  </si>
  <si>
    <t>مرسي مطروح</t>
  </si>
  <si>
    <t>محافظات حدودية</t>
  </si>
  <si>
    <t>شمال سيناء</t>
  </si>
  <si>
    <t>تداخل قيادات رسمية عن طريق جلسات عرفية</t>
  </si>
  <si>
    <t>مصدر داخلي</t>
  </si>
  <si>
    <t>الإسماعيلية</t>
  </si>
  <si>
    <t>مدن القناة</t>
  </si>
  <si>
    <t>أسوان</t>
  </si>
  <si>
    <t>مجموعات ذو توجه سياسي</t>
  </si>
  <si>
    <t>تهجير قسري</t>
  </si>
  <si>
    <t>أخرى</t>
  </si>
  <si>
    <t>محاولة قتل</t>
  </si>
  <si>
    <t>اختطاف/اختفاء ثم قتل</t>
  </si>
  <si>
    <t>بورسعيد</t>
  </si>
  <si>
    <t>دمياط</t>
  </si>
  <si>
    <t>السويس</t>
  </si>
  <si>
    <t>جنوب سيناء</t>
  </si>
  <si>
    <t>ملحد</t>
  </si>
  <si>
    <t>محاولة اختطاف</t>
  </si>
  <si>
    <t>الإجمالي</t>
  </si>
  <si>
    <t>تعتبر وحدة التعداد الإحصائي هي حدوث "فعل من فرد أو فئة معينة تجاه فرد أو فئة أخرى نظرًا لديانتهم في زمان معين ومكان معين وفي لحظة معينة"، وفي حالة تغير أياً من المتغيرين السابقين (تغيير الأطراف أو تطور شكل الفعل) تُحتسب كواقعة جديدة</t>
  </si>
  <si>
    <t>توزيع وقائع العنف الطائفي وفقاً لنوع المصدر الرئيسي لاعتماد الواقعة ونوع الواقعة</t>
  </si>
  <si>
    <t>توزيع وقائع العنف الطائفي وفقاً لمحافظة الواقعة وتصنيف الفئات المرتكب ضدها الفعل</t>
  </si>
  <si>
    <t>توزيع وقائع العنف الطائفي وفقاً لمحافظة الواقعة وفئة الجهة صاحبة الفعل (جهة الأغلبية)</t>
  </si>
  <si>
    <t>توزيع وقائع العنف الطائفي وفقاً لمحافظة الواقعة ونوع أثقل أدوات مستخدمة</t>
  </si>
  <si>
    <t>توزيع وقائع العنف الطائفي وفقاً لمحافظة الواقعة وفئة ديانة المرتكب ضده الفعل</t>
  </si>
  <si>
    <t>توزيع وقائع العنف الطائفي وفقاً لمحافظة الواقعة وتصنيف الخسائر البشرية</t>
  </si>
  <si>
    <t>توزيع وقائع العنف الطائفي وفقاً لمحافظة الواقعة ونوع الواقعة</t>
  </si>
  <si>
    <t>توزيع وقائع العنف الطائفي وفقاً للإقليم الجغرافي ونوع الواقعة</t>
  </si>
  <si>
    <t>توزيع وقائع العنف الطائفي وفقاً للإقليم الجغرافي وفئة الجهة صاحبة الفعل (جهة الأغلبية)</t>
  </si>
  <si>
    <t>توزيع وقائع العنف الطائفي وفقاً للإقليم الجغرافي ونوع أثقل أدوات مستخدمة</t>
  </si>
  <si>
    <t>توزيع وقائع العنف الطائفي وفقاً للإقليم الجغرافي وفئة ديانة المرتكب ضده الفعل</t>
  </si>
  <si>
    <t>توزيع وقائع العنف الطائفي وفقاً للإقليم الجغرافي وتصنيف الخسائر البشرية</t>
  </si>
  <si>
    <t>توزيع وقائع العنف الطائفي وفقاً للإقليم الجغرافي وتصنيف نوع التداخل من جهات أخرى</t>
  </si>
  <si>
    <t>توزيع وقائع العنف الطائفي وفقاً لنوع الواقعة وفئة الجهة صاحبة الفعل (جهة الأغلبية)</t>
  </si>
  <si>
    <t>توزيع وقائع العنف الطائفي وفقاً لنوع الواقعة ونوع أثقل أدوات مستخدمة</t>
  </si>
  <si>
    <t>توزيع وقائع العنف الطائفي وفقاً لنوع الواقعة وفئة ديانة المرتكب ضده الفعل</t>
  </si>
  <si>
    <t>توزيع وقائع العنف الطائفي وفقاً لنوع الواقعة وتصنيف الخسائر البشرية</t>
  </si>
  <si>
    <t>توزيع وقائع العنف الطائفي وفقاً لنوع الواقعة وتصنيف نوع التداخل من جهات أخرى</t>
  </si>
  <si>
    <t>توزيع وقائع العنف الطائفي وفقاً لفئة الجهة صاحبة الفعل (جهة الأغلبية) ونوع أثقل أدوات مستخدمة</t>
  </si>
  <si>
    <t>توزيع وقائع العنف الطائفي وفقاً لفئة الجهة صاحبة الفعل (جهة الأغلبية) وفئة ديانة المرتكب ضده الفعل</t>
  </si>
  <si>
    <t>توزيع وقائع العنف الطائفي وفقاً لفئة الجهة صاحبة الفعل (جهة الأغلبية) وتصنيف الخسائر البشرية</t>
  </si>
  <si>
    <t>توزيع وقائع العنف الطائفي وفقاً لفئة الجهة صاحبة الفعل (جهة الأغلبية) وتصنيف نوع التداخل من جهات أخرى</t>
  </si>
  <si>
    <t>توزيع وقائع العنف الطائفي وفقاً لنوع أثقل أدوات مستخدمة وفئة ديانة المرتكب ضده الفعل</t>
  </si>
  <si>
    <t>توزيع وقائع العنف الطائفي وفقاً لنوع أثقل أدوات مستخدمة وتصنيف الخسائر البشرية</t>
  </si>
  <si>
    <t>توزيع وقائع العنف الطائفي وفقاً لنوع أثقل أدوات مستخدمة وتصنيف نوع التداخل من جهات أخرى</t>
  </si>
  <si>
    <t>توزيع وقائع العنف الطائفي وفقاً لفئة ديانة المرتكب ضده الفعل وتصنيف الخسائر البشرية</t>
  </si>
  <si>
    <t>توزيع وقائع العنف الطائفي وفقاً لفئة ديانة المرتكب ضده الفعل وتصنيف نوع التداخل من جهات أخرى</t>
  </si>
  <si>
    <t>البحر الأحمر</t>
  </si>
  <si>
    <t>الوادي الجديد</t>
  </si>
  <si>
    <t>قاعدة بيانات عنف في سياق طائفي - مصر - عام 2009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</si>
</sst>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2010000]yyyy/mm/dd;@"/>
  </numFmts>
  <fonts count="8" x14ac:knownFonts="1">
    <font>
      <sz val="11"/>
      <color theme="1"/>
      <name val="Calibri"/>
      <family val="2"/>
      <scheme val="minor"/>
    </font>
    <font>
      <sz val="13"/>
      <color theme="0"/>
      <name val="Arial"/>
      <family val="2"/>
    </font>
    <font>
      <b/>
      <sz val="13"/>
      <color theme="0"/>
      <name val="Arial"/>
      <family val="2"/>
    </font>
    <font>
      <u/>
      <sz val="11"/>
      <color theme="10"/>
      <name val="Calibri"/>
      <family val="2"/>
      <scheme val="minor"/>
    </font>
    <font>
      <sz val="13"/>
      <color theme="1"/>
      <name val="Arial"/>
      <family val="2"/>
    </font>
    <font>
      <b/>
      <sz val="13"/>
      <color theme="1"/>
      <name val="Arial"/>
      <family val="2"/>
    </font>
    <font>
      <sz val="13"/>
      <color theme="1"/>
      <name val="Calibri"/>
      <family val="2"/>
      <scheme val="minor"/>
    </font>
    <font>
      <b/>
      <sz val="13"/>
      <color theme="0"/>
      <name val="Calibri"/>
      <family val="2"/>
      <scheme val="minor"/>
    </font>
  </fonts>
  <fills count="10">
    <fill>
      <patternFill patternType="none"/>
    </fill>
    <fill>
      <patternFill patternType="gray125"/>
    </fill>
    <fill>
      <patternFill patternType="solid">
        <fgColor theme="3" tint="-0.249977111117893"/>
        <bgColor indexed="64"/>
      </patternFill>
    </fill>
    <fill>
      <patternFill patternType="solid">
        <fgColor theme="4" tint="0.59999389629810485"/>
        <bgColor indexed="64"/>
      </patternFill>
    </fill>
    <fill>
      <patternFill patternType="solid">
        <fgColor rgb="FFFEC2C2"/>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249977111117893"/>
        <bgColor theme="4" tint="0.79998168889431442"/>
      </patternFill>
    </fill>
  </fills>
  <borders count="41">
    <border>
      <left/>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3" fillId="0" borderId="0" applyNumberFormat="0" applyFill="0" applyBorder="0" applyAlignment="0" applyProtection="0"/>
  </cellStyleXfs>
  <cellXfs count="118">
    <xf numFmtId="0" fontId="0" fillId="0" borderId="0" xfId="0"/>
    <xf numFmtId="0" fontId="4" fillId="3" borderId="11" xfId="0" applyFont="1" applyFill="1" applyBorder="1" applyAlignment="1">
      <alignment horizontal="center" vertical="center" wrapText="1" readingOrder="2"/>
    </xf>
    <xf numFmtId="0" fontId="4" fillId="4" borderId="11" xfId="0" applyFont="1" applyFill="1" applyBorder="1" applyAlignment="1">
      <alignment horizontal="center" vertical="center" wrapText="1" readingOrder="2"/>
    </xf>
    <xf numFmtId="0" fontId="4" fillId="5" borderId="11" xfId="0" applyFont="1" applyFill="1" applyBorder="1" applyAlignment="1">
      <alignment horizontal="center" vertical="center" wrapText="1" readingOrder="2"/>
    </xf>
    <xf numFmtId="0" fontId="4" fillId="6" borderId="11" xfId="0" applyFont="1" applyFill="1" applyBorder="1" applyAlignment="1">
      <alignment horizontal="center" vertical="center" wrapText="1" readingOrder="2"/>
    </xf>
    <xf numFmtId="0" fontId="4" fillId="7" borderId="11" xfId="0" applyFont="1" applyFill="1" applyBorder="1" applyAlignment="1">
      <alignment horizontal="center" vertical="center" wrapText="1" readingOrder="2"/>
    </xf>
    <xf numFmtId="0" fontId="3" fillId="5" borderId="11" xfId="1" applyFill="1" applyBorder="1" applyAlignment="1">
      <alignment horizontal="center" vertical="center" wrapText="1" readingOrder="2"/>
    </xf>
    <xf numFmtId="0" fontId="0" fillId="8" borderId="0" xfId="0" applyFill="1" applyAlignment="1">
      <alignment horizontal="center" vertical="center" wrapText="1"/>
    </xf>
    <xf numFmtId="3" fontId="4" fillId="3" borderId="11" xfId="0" applyNumberFormat="1" applyFont="1" applyFill="1" applyBorder="1" applyAlignment="1">
      <alignment horizontal="center" vertical="center" wrapText="1"/>
    </xf>
    <xf numFmtId="3" fontId="4" fillId="3" borderId="18" xfId="0" applyNumberFormat="1"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6" xfId="0" applyFont="1" applyFill="1" applyBorder="1" applyAlignment="1">
      <alignment horizontal="center" vertical="center" wrapText="1"/>
    </xf>
    <xf numFmtId="3" fontId="2" fillId="2" borderId="13" xfId="0" applyNumberFormat="1" applyFont="1" applyFill="1" applyBorder="1" applyAlignment="1">
      <alignment horizontal="center" vertical="center" wrapText="1"/>
    </xf>
    <xf numFmtId="3" fontId="5" fillId="3" borderId="13"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readingOrder="2"/>
    </xf>
    <xf numFmtId="0" fontId="5" fillId="0" borderId="2" xfId="0" applyFont="1" applyBorder="1" applyAlignment="1">
      <alignment horizontal="center" vertical="center" wrapText="1" readingOrder="2"/>
    </xf>
    <xf numFmtId="3" fontId="4" fillId="3" borderId="22" xfId="0" applyNumberFormat="1" applyFont="1" applyFill="1" applyBorder="1" applyAlignment="1">
      <alignment horizontal="center" vertical="center" wrapText="1" readingOrder="2"/>
    </xf>
    <xf numFmtId="3" fontId="2" fillId="2" borderId="11" xfId="0" applyNumberFormat="1"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3" fontId="4" fillId="3" borderId="25" xfId="0" applyNumberFormat="1" applyFont="1" applyFill="1" applyBorder="1" applyAlignment="1">
      <alignment horizontal="center" vertical="center" wrapText="1"/>
    </xf>
    <xf numFmtId="0" fontId="4" fillId="2" borderId="1" xfId="0" applyFont="1" applyFill="1" applyBorder="1"/>
    <xf numFmtId="3" fontId="4" fillId="3" borderId="24" xfId="0" applyNumberFormat="1" applyFont="1" applyFill="1" applyBorder="1" applyAlignment="1">
      <alignment horizontal="center" vertical="center" wrapText="1"/>
    </xf>
    <xf numFmtId="3" fontId="4" fillId="3" borderId="23" xfId="0" applyNumberFormat="1" applyFont="1" applyFill="1" applyBorder="1" applyAlignment="1">
      <alignment horizontal="center" vertical="center" wrapText="1"/>
    </xf>
    <xf numFmtId="3" fontId="2" fillId="9" borderId="26" xfId="0" applyNumberFormat="1" applyFont="1" applyFill="1" applyBorder="1" applyAlignment="1">
      <alignment horizontal="center" vertical="center" wrapText="1"/>
    </xf>
    <xf numFmtId="3" fontId="4" fillId="3" borderId="27" xfId="0" applyNumberFormat="1" applyFont="1" applyFill="1" applyBorder="1" applyAlignment="1">
      <alignment horizontal="center" vertical="center" wrapText="1"/>
    </xf>
    <xf numFmtId="3" fontId="4" fillId="3" borderId="28" xfId="0" applyNumberFormat="1" applyFont="1" applyFill="1" applyBorder="1" applyAlignment="1">
      <alignment horizontal="center" vertical="center" wrapText="1"/>
    </xf>
    <xf numFmtId="3" fontId="2" fillId="9" borderId="1" xfId="0" applyNumberFormat="1" applyFont="1" applyFill="1" applyBorder="1" applyAlignment="1">
      <alignment horizontal="center" vertical="center" wrapText="1"/>
    </xf>
    <xf numFmtId="3" fontId="2" fillId="2" borderId="16" xfId="0" applyNumberFormat="1" applyFont="1" applyFill="1" applyBorder="1" applyAlignment="1">
      <alignment horizontal="center" vertical="center" wrapText="1"/>
    </xf>
    <xf numFmtId="3" fontId="4" fillId="3" borderId="29" xfId="0" applyNumberFormat="1" applyFont="1" applyFill="1" applyBorder="1" applyAlignment="1">
      <alignment horizontal="center" vertical="center" wrapText="1"/>
    </xf>
    <xf numFmtId="3" fontId="4" fillId="3" borderId="30" xfId="0" applyNumberFormat="1" applyFont="1" applyFill="1" applyBorder="1" applyAlignment="1">
      <alignment horizontal="center" vertical="center" wrapText="1"/>
    </xf>
    <xf numFmtId="3" fontId="5" fillId="3" borderId="16" xfId="0" applyNumberFormat="1" applyFont="1" applyFill="1" applyBorder="1" applyAlignment="1">
      <alignment horizontal="center" vertical="center" wrapText="1"/>
    </xf>
    <xf numFmtId="3" fontId="2" fillId="2" borderId="8" xfId="0" applyNumberFormat="1" applyFont="1" applyFill="1" applyBorder="1" applyAlignment="1">
      <alignment horizontal="center" vertical="center" wrapText="1"/>
    </xf>
    <xf numFmtId="3" fontId="2" fillId="2" borderId="7" xfId="0" applyNumberFormat="1" applyFont="1" applyFill="1" applyBorder="1" applyAlignment="1">
      <alignment horizontal="center" vertical="center" wrapText="1"/>
    </xf>
    <xf numFmtId="3" fontId="2" fillId="2" borderId="6" xfId="0" applyNumberFormat="1" applyFont="1" applyFill="1" applyBorder="1" applyAlignment="1">
      <alignment horizontal="center" vertical="center" wrapText="1"/>
    </xf>
    <xf numFmtId="3" fontId="2" fillId="2" borderId="26"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26" xfId="0" applyFont="1" applyFill="1" applyBorder="1" applyAlignment="1">
      <alignment horizontal="center" vertical="center" wrapText="1"/>
    </xf>
    <xf numFmtId="0" fontId="4" fillId="2" borderId="27" xfId="0" applyFont="1" applyFill="1" applyBorder="1"/>
    <xf numFmtId="3" fontId="2" fillId="2" borderId="18" xfId="0" applyNumberFormat="1" applyFont="1" applyFill="1" applyBorder="1" applyAlignment="1">
      <alignment horizontal="center" vertical="center" wrapText="1"/>
    </xf>
    <xf numFmtId="0" fontId="2" fillId="2" borderId="27" xfId="0" applyFont="1" applyFill="1" applyBorder="1" applyAlignment="1">
      <alignment horizontal="center" vertical="center" wrapText="1"/>
    </xf>
    <xf numFmtId="3" fontId="4" fillId="3" borderId="6" xfId="0" applyNumberFormat="1" applyFont="1" applyFill="1" applyBorder="1" applyAlignment="1">
      <alignment horizontal="center" vertical="center" wrapText="1"/>
    </xf>
    <xf numFmtId="165" fontId="4" fillId="3" borderId="10" xfId="0" applyNumberFormat="1" applyFont="1" applyFill="1" applyBorder="1" applyAlignment="1">
      <alignment horizontal="center" vertical="center" wrapText="1" readingOrder="2"/>
    </xf>
    <xf numFmtId="0" fontId="4" fillId="3" borderId="13" xfId="0" applyFont="1" applyFill="1" applyBorder="1" applyAlignment="1">
      <alignment horizontal="center" vertical="center" wrapText="1" readingOrder="2"/>
    </xf>
    <xf numFmtId="0" fontId="4" fillId="3" borderId="15" xfId="0" applyFont="1" applyFill="1" applyBorder="1" applyAlignment="1">
      <alignment horizontal="center" vertical="center" wrapText="1" readingOrder="2"/>
    </xf>
    <xf numFmtId="0" fontId="4" fillId="5" borderId="10" xfId="0" applyFont="1" applyFill="1" applyBorder="1" applyAlignment="1">
      <alignment horizontal="center" vertical="center" wrapText="1" readingOrder="2"/>
    </xf>
    <xf numFmtId="0" fontId="4" fillId="5" borderId="12" xfId="0" applyFont="1" applyFill="1" applyBorder="1" applyAlignment="1">
      <alignment horizontal="center" vertical="center" wrapText="1" readingOrder="2"/>
    </xf>
    <xf numFmtId="0" fontId="4" fillId="5" borderId="28" xfId="0" applyFont="1" applyFill="1" applyBorder="1" applyAlignment="1">
      <alignment horizontal="center" vertical="center" wrapText="1" readingOrder="2"/>
    </xf>
    <xf numFmtId="0" fontId="4" fillId="4" borderId="10" xfId="0" applyFont="1" applyFill="1" applyBorder="1" applyAlignment="1">
      <alignment horizontal="center" vertical="center" wrapText="1" readingOrder="2"/>
    </xf>
    <xf numFmtId="0" fontId="4" fillId="4" borderId="12" xfId="0" applyFont="1" applyFill="1" applyBorder="1" applyAlignment="1">
      <alignment horizontal="center" vertical="center" wrapText="1" readingOrder="2"/>
    </xf>
    <xf numFmtId="0" fontId="4" fillId="3" borderId="10" xfId="0" applyFont="1" applyFill="1" applyBorder="1" applyAlignment="1">
      <alignment horizontal="center" vertical="center" wrapText="1" readingOrder="2"/>
    </xf>
    <xf numFmtId="0" fontId="4" fillId="6" borderId="12" xfId="0" applyFont="1" applyFill="1" applyBorder="1" applyAlignment="1">
      <alignment horizontal="center" vertical="center" wrapText="1" readingOrder="2"/>
    </xf>
    <xf numFmtId="0" fontId="4" fillId="7" borderId="10" xfId="0" applyFont="1" applyFill="1" applyBorder="1" applyAlignment="1">
      <alignment horizontal="center" vertical="center" wrapText="1" readingOrder="2"/>
    </xf>
    <xf numFmtId="0" fontId="4" fillId="4" borderId="21" xfId="0" applyFont="1" applyFill="1" applyBorder="1" applyAlignment="1">
      <alignment horizontal="center" vertical="center" wrapText="1" readingOrder="2"/>
    </xf>
    <xf numFmtId="0" fontId="3" fillId="5" borderId="10" xfId="1" applyFill="1" applyBorder="1" applyAlignment="1">
      <alignment horizontal="center" vertical="center" wrapText="1" readingOrder="2"/>
    </xf>
    <xf numFmtId="0" fontId="3" fillId="5" borderId="12" xfId="1" applyFill="1" applyBorder="1" applyAlignment="1">
      <alignment horizontal="center" vertical="center" wrapText="1" readingOrder="2"/>
    </xf>
    <xf numFmtId="0" fontId="2" fillId="2" borderId="7" xfId="0" applyFont="1" applyFill="1" applyBorder="1" applyAlignment="1">
      <alignment horizontal="center" vertical="center" wrapText="1" readingOrder="2"/>
    </xf>
    <xf numFmtId="0" fontId="2" fillId="2" borderId="6" xfId="0" applyFont="1" applyFill="1" applyBorder="1" applyAlignment="1">
      <alignment horizontal="center" vertical="center" wrapText="1" readingOrder="2"/>
    </xf>
    <xf numFmtId="0" fontId="2" fillId="2" borderId="26" xfId="0" applyFont="1" applyFill="1" applyBorder="1" applyAlignment="1">
      <alignment horizontal="center" vertical="center" wrapText="1" readingOrder="2"/>
    </xf>
    <xf numFmtId="0" fontId="2" fillId="2" borderId="17" xfId="0" applyFont="1" applyFill="1" applyBorder="1" applyAlignment="1">
      <alignment horizontal="center" vertical="center" wrapText="1" readingOrder="2"/>
    </xf>
    <xf numFmtId="0" fontId="2" fillId="2" borderId="8" xfId="0" applyFont="1" applyFill="1" applyBorder="1" applyAlignment="1">
      <alignment horizontal="center" vertical="center" wrapText="1" readingOrder="2"/>
    </xf>
    <xf numFmtId="0" fontId="2" fillId="2" borderId="19" xfId="0" applyFont="1" applyFill="1" applyBorder="1" applyAlignment="1">
      <alignment horizontal="center" vertical="center" wrapText="1" readingOrder="2"/>
    </xf>
    <xf numFmtId="164" fontId="1" fillId="2" borderId="13" xfId="0" applyNumberFormat="1" applyFont="1" applyFill="1" applyBorder="1" applyAlignment="1">
      <alignment horizontal="center" vertical="center" wrapText="1" readingOrder="2"/>
    </xf>
    <xf numFmtId="3" fontId="5" fillId="3" borderId="6" xfId="0" applyNumberFormat="1" applyFont="1" applyFill="1" applyBorder="1" applyAlignment="1">
      <alignment horizontal="center" vertical="center" wrapText="1"/>
    </xf>
    <xf numFmtId="3" fontId="2" fillId="9" borderId="7" xfId="0" applyNumberFormat="1" applyFont="1" applyFill="1" applyBorder="1" applyAlignment="1">
      <alignment horizontal="center" vertical="center" wrapText="1"/>
    </xf>
    <xf numFmtId="3" fontId="2" fillId="9" borderId="6" xfId="0" applyNumberFormat="1" applyFont="1" applyFill="1" applyBorder="1" applyAlignment="1">
      <alignment horizontal="center" vertical="center" wrapText="1"/>
    </xf>
    <xf numFmtId="3" fontId="2" fillId="9" borderId="3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34" xfId="0" applyFont="1" applyFill="1" applyBorder="1" applyAlignment="1">
      <alignment horizontal="center" vertical="center" wrapText="1"/>
    </xf>
    <xf numFmtId="3" fontId="5" fillId="3" borderId="19" xfId="0" applyNumberFormat="1" applyFont="1" applyFill="1" applyBorder="1" applyAlignment="1">
      <alignment horizontal="center" vertical="center" wrapText="1"/>
    </xf>
    <xf numFmtId="0" fontId="2" fillId="2" borderId="16" xfId="0" applyFont="1" applyFill="1" applyBorder="1" applyAlignment="1">
      <alignment horizontal="center" vertical="center" wrapText="1"/>
    </xf>
    <xf numFmtId="3" fontId="4" fillId="3" borderId="35" xfId="0" applyNumberFormat="1" applyFont="1" applyFill="1" applyBorder="1" applyAlignment="1">
      <alignment horizontal="center" vertical="center" wrapText="1"/>
    </xf>
    <xf numFmtId="3" fontId="4" fillId="3" borderId="20" xfId="0" applyNumberFormat="1" applyFont="1" applyFill="1" applyBorder="1" applyAlignment="1">
      <alignment horizontal="center" vertical="center" wrapText="1"/>
    </xf>
    <xf numFmtId="3" fontId="2" fillId="2" borderId="36" xfId="0" applyNumberFormat="1" applyFont="1" applyFill="1" applyBorder="1" applyAlignment="1">
      <alignment horizontal="center" vertical="center" wrapText="1"/>
    </xf>
    <xf numFmtId="3" fontId="5" fillId="3" borderId="26" xfId="0" applyNumberFormat="1" applyFont="1" applyFill="1" applyBorder="1" applyAlignment="1">
      <alignment horizontal="center" vertical="center" wrapText="1"/>
    </xf>
    <xf numFmtId="3" fontId="4" fillId="3" borderId="0" xfId="0" applyNumberFormat="1" applyFont="1" applyFill="1" applyAlignment="1">
      <alignment horizontal="center" vertical="center" wrapText="1"/>
    </xf>
    <xf numFmtId="0" fontId="2" fillId="2" borderId="17" xfId="0" applyFont="1" applyFill="1" applyBorder="1" applyAlignment="1">
      <alignment horizontal="center" vertical="center" wrapText="1"/>
    </xf>
    <xf numFmtId="3" fontId="2" fillId="2" borderId="17" xfId="0" applyNumberFormat="1" applyFont="1" applyFill="1" applyBorder="1" applyAlignment="1">
      <alignment horizontal="center" vertical="center" wrapText="1"/>
    </xf>
    <xf numFmtId="0" fontId="6" fillId="8" borderId="0" xfId="0" applyFont="1" applyFill="1" applyAlignment="1">
      <alignment horizontal="center" vertical="center" wrapText="1"/>
    </xf>
    <xf numFmtId="3" fontId="2" fillId="2" borderId="4" xfId="0" applyNumberFormat="1" applyFont="1" applyFill="1" applyBorder="1" applyAlignment="1">
      <alignment horizontal="center" vertical="center" wrapText="1"/>
    </xf>
    <xf numFmtId="3" fontId="2" fillId="9" borderId="37" xfId="0" applyNumberFormat="1" applyFont="1" applyFill="1" applyBorder="1" applyAlignment="1">
      <alignment horizontal="center" vertical="center" wrapText="1"/>
    </xf>
    <xf numFmtId="0" fontId="2" fillId="2" borderId="9" xfId="0" applyFont="1" applyFill="1" applyBorder="1" applyAlignment="1">
      <alignment horizontal="center" vertical="center" wrapText="1"/>
    </xf>
    <xf numFmtId="3" fontId="2" fillId="2" borderId="38" xfId="0" applyNumberFormat="1" applyFont="1" applyFill="1" applyBorder="1" applyAlignment="1">
      <alignment horizontal="center" vertical="center" wrapText="1"/>
    </xf>
    <xf numFmtId="3" fontId="2" fillId="2" borderId="39" xfId="0" applyNumberFormat="1" applyFont="1" applyFill="1" applyBorder="1" applyAlignment="1">
      <alignment horizontal="center" vertical="center" wrapText="1"/>
    </xf>
    <xf numFmtId="3" fontId="2" fillId="2" borderId="40" xfId="0" applyNumberFormat="1" applyFont="1" applyFill="1" applyBorder="1" applyAlignment="1">
      <alignment horizontal="center" vertical="center" wrapText="1"/>
    </xf>
    <xf numFmtId="3" fontId="2" fillId="9" borderId="14"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2" fillId="2" borderId="4" xfId="0" applyFont="1" applyFill="1" applyBorder="1" applyAlignment="1">
      <alignment horizontal="center" vertical="center" wrapText="1" readingOrder="2"/>
    </xf>
    <xf numFmtId="0" fontId="1" fillId="2" borderId="5" xfId="0" applyFont="1" applyFill="1" applyBorder="1" applyAlignment="1">
      <alignment horizontal="center" vertical="center" wrapText="1" readingOrder="2"/>
    </xf>
    <xf numFmtId="0" fontId="1" fillId="2" borderId="31" xfId="0" applyFont="1" applyFill="1" applyBorder="1" applyAlignment="1">
      <alignment horizontal="center" vertical="center" wrapText="1" readingOrder="2"/>
    </xf>
    <xf numFmtId="0" fontId="2" fillId="2" borderId="5" xfId="0" applyFont="1" applyFill="1" applyBorder="1" applyAlignment="1">
      <alignment horizontal="center" vertical="center" wrapText="1" readingOrder="2"/>
    </xf>
    <xf numFmtId="0" fontId="2" fillId="2" borderId="31" xfId="0" applyFont="1" applyFill="1" applyBorder="1" applyAlignment="1">
      <alignment horizontal="center" vertical="center" wrapText="1" readingOrder="2"/>
    </xf>
    <xf numFmtId="3" fontId="7" fillId="2" borderId="7" xfId="0" applyNumberFormat="1" applyFont="1" applyFill="1" applyBorder="1" applyAlignment="1">
      <alignment horizontal="center" vertical="center" wrapText="1"/>
    </xf>
    <xf numFmtId="3" fontId="7" fillId="2" borderId="6" xfId="0" applyNumberFormat="1" applyFont="1" applyFill="1" applyBorder="1" applyAlignment="1">
      <alignment horizontal="center" vertical="center" wrapText="1"/>
    </xf>
    <xf numFmtId="3" fontId="7" fillId="2" borderId="8" xfId="0" applyNumberFormat="1" applyFont="1" applyFill="1" applyBorder="1" applyAlignment="1">
      <alignment horizontal="center" vertical="center" wrapText="1"/>
    </xf>
    <xf numFmtId="3" fontId="5" fillId="3" borderId="7" xfId="0" applyNumberFormat="1" applyFont="1" applyFill="1" applyBorder="1" applyAlignment="1">
      <alignment horizontal="center" vertical="center" wrapText="1"/>
    </xf>
    <xf numFmtId="3" fontId="5" fillId="3" borderId="6" xfId="0" applyNumberFormat="1" applyFont="1" applyFill="1" applyBorder="1" applyAlignment="1">
      <alignment horizontal="center" vertical="center" wrapText="1"/>
    </xf>
    <xf numFmtId="3" fontId="5" fillId="3" borderId="8" xfId="0" applyNumberFormat="1" applyFont="1" applyFill="1" applyBorder="1" applyAlignment="1">
      <alignment horizontal="center" vertical="center" wrapText="1"/>
    </xf>
    <xf numFmtId="3" fontId="2" fillId="9" borderId="7" xfId="0" applyNumberFormat="1" applyFont="1" applyFill="1" applyBorder="1" applyAlignment="1">
      <alignment horizontal="center" vertical="center" wrapText="1"/>
    </xf>
    <xf numFmtId="3" fontId="2" fillId="9" borderId="6" xfId="0" applyNumberFormat="1" applyFont="1" applyFill="1" applyBorder="1" applyAlignment="1">
      <alignment horizontal="center" vertical="center" wrapText="1"/>
    </xf>
    <xf numFmtId="3" fontId="2" fillId="9" borderId="8" xfId="0" applyNumberFormat="1" applyFont="1" applyFill="1" applyBorder="1" applyAlignment="1">
      <alignment horizontal="center" vertical="center" wrapText="1"/>
    </xf>
    <xf numFmtId="3" fontId="5" fillId="3" borderId="33" xfId="0" applyNumberFormat="1" applyFont="1" applyFill="1" applyBorder="1" applyAlignment="1">
      <alignment horizontal="center" vertical="center" wrapText="1"/>
    </xf>
    <xf numFmtId="3" fontId="5" fillId="3" borderId="3" xfId="0" applyNumberFormat="1" applyFont="1" applyFill="1" applyBorder="1" applyAlignment="1">
      <alignment horizontal="center" vertical="center" wrapText="1"/>
    </xf>
    <xf numFmtId="3" fontId="5" fillId="3" borderId="4" xfId="0" applyNumberFormat="1" applyFont="1" applyFill="1" applyBorder="1" applyAlignment="1">
      <alignment horizontal="center" vertical="center" wrapText="1"/>
    </xf>
    <xf numFmtId="3" fontId="2" fillId="9" borderId="2" xfId="0" applyNumberFormat="1" applyFont="1" applyFill="1" applyBorder="1" applyAlignment="1">
      <alignment horizontal="center" vertical="center" wrapText="1"/>
    </xf>
    <xf numFmtId="3" fontId="2" fillId="9" borderId="3" xfId="0" applyNumberFormat="1" applyFont="1" applyFill="1" applyBorder="1" applyAlignment="1">
      <alignment horizontal="center" vertical="center" wrapText="1"/>
    </xf>
    <xf numFmtId="3" fontId="2" fillId="9" borderId="4" xfId="0" applyNumberFormat="1" applyFont="1" applyFill="1" applyBorder="1" applyAlignment="1">
      <alignment horizontal="center" vertical="center" wrapText="1"/>
    </xf>
    <xf numFmtId="3" fontId="7" fillId="2" borderId="2" xfId="0" applyNumberFormat="1" applyFont="1" applyFill="1" applyBorder="1" applyAlignment="1">
      <alignment horizontal="center" vertical="center" wrapText="1"/>
    </xf>
    <xf numFmtId="3" fontId="7" fillId="2" borderId="3" xfId="0" applyNumberFormat="1" applyFont="1" applyFill="1" applyBorder="1" applyAlignment="1">
      <alignment horizontal="center" vertical="center" wrapText="1"/>
    </xf>
    <xf numFmtId="3" fontId="7" fillId="2" borderId="4" xfId="0" applyNumberFormat="1" applyFont="1" applyFill="1" applyBorder="1" applyAlignment="1">
      <alignment horizontal="center" vertical="center" wrapText="1"/>
    </xf>
    <xf numFmtId="3" fontId="5" fillId="3" borderId="2" xfId="0" applyNumberFormat="1" applyFont="1" applyFill="1" applyBorder="1" applyAlignment="1">
      <alignment horizontal="center" vertical="center" wrapText="1"/>
    </xf>
    <xf numFmtId="3" fontId="7" fillId="2" borderId="18" xfId="0" applyNumberFormat="1" applyFont="1" applyFill="1" applyBorder="1" applyAlignment="1">
      <alignment horizontal="center" vertical="center" wrapText="1"/>
    </xf>
    <xf numFmtId="3" fontId="5" fillId="3" borderId="32" xfId="0" applyNumberFormat="1" applyFont="1" applyFill="1" applyBorder="1" applyAlignment="1">
      <alignment horizontal="center" vertical="center" wrapText="1"/>
    </xf>
    <xf numFmtId="3" fontId="7" fillId="2" borderId="19" xfId="0" applyNumberFormat="1" applyFont="1" applyFill="1" applyBorder="1" applyAlignment="1">
      <alignment horizontal="center" vertical="center" wrapText="1"/>
    </xf>
    <xf numFmtId="3" fontId="5" fillId="3" borderId="19" xfId="0" applyNumberFormat="1" applyFont="1" applyFill="1" applyBorder="1" applyAlignment="1">
      <alignment horizontal="center" vertical="center" wrapText="1"/>
    </xf>
    <xf numFmtId="3" fontId="2" fillId="9" borderId="19" xfId="0" applyNumberFormat="1"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1016001</xdr:colOff>
      <xdr:row>0</xdr:row>
      <xdr:rowOff>301625</xdr:rowOff>
    </xdr:from>
    <xdr:ext cx="560035" cy="633816"/>
    <xdr:pic>
      <xdr:nvPicPr>
        <xdr:cNvPr id="6" name="Picture 5">
          <a:extLst>
            <a:ext uri="{FF2B5EF4-FFF2-40B4-BE49-F238E27FC236}">
              <a16:creationId xmlns:a16="http://schemas.microsoft.com/office/drawing/2014/main" id="{45852E53-8A55-4BAB-80A2-77F53F24E3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73964" y="301625"/>
          <a:ext cx="560035" cy="633816"/>
        </a:xfrm>
        <a:prstGeom prst="rect">
          <a:avLst/>
        </a:prstGeom>
      </xdr:spPr>
    </xdr:pic>
    <xdr:clientData/>
  </xdr:oneCellAnchor>
  <xdr:oneCellAnchor>
    <xdr:from>
      <xdr:col>5</xdr:col>
      <xdr:colOff>1004536</xdr:colOff>
      <xdr:row>19</xdr:row>
      <xdr:rowOff>0</xdr:rowOff>
    </xdr:from>
    <xdr:ext cx="560035" cy="633816"/>
    <xdr:pic>
      <xdr:nvPicPr>
        <xdr:cNvPr id="41" name="Picture 40">
          <a:extLst>
            <a:ext uri="{FF2B5EF4-FFF2-40B4-BE49-F238E27FC236}">
              <a16:creationId xmlns:a16="http://schemas.microsoft.com/office/drawing/2014/main" id="{A58E1528-D04E-4AD9-A63A-778F9C5720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72929" y="6635750"/>
          <a:ext cx="560035" cy="633816"/>
        </a:xfrm>
        <a:prstGeom prst="rect">
          <a:avLst/>
        </a:prstGeom>
      </xdr:spPr>
    </xdr:pic>
    <xdr:clientData/>
  </xdr:oneCellAnchor>
  <xdr:oneCellAnchor>
    <xdr:from>
      <xdr:col>5</xdr:col>
      <xdr:colOff>1016000</xdr:colOff>
      <xdr:row>52</xdr:row>
      <xdr:rowOff>0</xdr:rowOff>
    </xdr:from>
    <xdr:ext cx="560035" cy="633816"/>
    <xdr:pic>
      <xdr:nvPicPr>
        <xdr:cNvPr id="42" name="Picture 41">
          <a:extLst>
            <a:ext uri="{FF2B5EF4-FFF2-40B4-BE49-F238E27FC236}">
              <a16:creationId xmlns:a16="http://schemas.microsoft.com/office/drawing/2014/main" id="{D49E3806-F6E9-4CBC-82C6-8C09D28D45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61465" y="18002250"/>
          <a:ext cx="560035" cy="633816"/>
        </a:xfrm>
        <a:prstGeom prst="rect">
          <a:avLst/>
        </a:prstGeom>
      </xdr:spPr>
    </xdr:pic>
    <xdr:clientData/>
  </xdr:oneCellAnchor>
  <xdr:oneCellAnchor>
    <xdr:from>
      <xdr:col>7</xdr:col>
      <xdr:colOff>1016000</xdr:colOff>
      <xdr:row>85</xdr:row>
      <xdr:rowOff>0</xdr:rowOff>
    </xdr:from>
    <xdr:ext cx="560035" cy="633816"/>
    <xdr:pic>
      <xdr:nvPicPr>
        <xdr:cNvPr id="43" name="Picture 42">
          <a:extLst>
            <a:ext uri="{FF2B5EF4-FFF2-40B4-BE49-F238E27FC236}">
              <a16:creationId xmlns:a16="http://schemas.microsoft.com/office/drawing/2014/main" id="{720FC485-18AB-40AD-9514-46E6F41D8C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28940125"/>
          <a:ext cx="560035" cy="633816"/>
        </a:xfrm>
        <a:prstGeom prst="rect">
          <a:avLst/>
        </a:prstGeom>
      </xdr:spPr>
    </xdr:pic>
    <xdr:clientData/>
  </xdr:oneCellAnchor>
  <xdr:oneCellAnchor>
    <xdr:from>
      <xdr:col>6</xdr:col>
      <xdr:colOff>1016000</xdr:colOff>
      <xdr:row>118</xdr:row>
      <xdr:rowOff>0</xdr:rowOff>
    </xdr:from>
    <xdr:ext cx="560035" cy="633816"/>
    <xdr:pic>
      <xdr:nvPicPr>
        <xdr:cNvPr id="44" name="Picture 43">
          <a:extLst>
            <a:ext uri="{FF2B5EF4-FFF2-40B4-BE49-F238E27FC236}">
              <a16:creationId xmlns:a16="http://schemas.microsoft.com/office/drawing/2014/main" id="{EF7BF20F-9050-47BF-8EE0-8208096E6E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73965" y="39973250"/>
          <a:ext cx="560035" cy="633816"/>
        </a:xfrm>
        <a:prstGeom prst="rect">
          <a:avLst/>
        </a:prstGeom>
      </xdr:spPr>
    </xdr:pic>
    <xdr:clientData/>
  </xdr:oneCellAnchor>
  <xdr:oneCellAnchor>
    <xdr:from>
      <xdr:col>10</xdr:col>
      <xdr:colOff>1016000</xdr:colOff>
      <xdr:row>151</xdr:row>
      <xdr:rowOff>0</xdr:rowOff>
    </xdr:from>
    <xdr:ext cx="560035" cy="633816"/>
    <xdr:pic>
      <xdr:nvPicPr>
        <xdr:cNvPr id="45" name="Picture 44">
          <a:extLst>
            <a:ext uri="{FF2B5EF4-FFF2-40B4-BE49-F238E27FC236}">
              <a16:creationId xmlns:a16="http://schemas.microsoft.com/office/drawing/2014/main" id="{37DE1ACE-F35E-488F-B8F8-90E09E3E5D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23965" y="50895250"/>
          <a:ext cx="560035" cy="633816"/>
        </a:xfrm>
        <a:prstGeom prst="rect">
          <a:avLst/>
        </a:prstGeom>
      </xdr:spPr>
    </xdr:pic>
    <xdr:clientData/>
  </xdr:oneCellAnchor>
  <xdr:oneCellAnchor>
    <xdr:from>
      <xdr:col>14</xdr:col>
      <xdr:colOff>1016000</xdr:colOff>
      <xdr:row>184</xdr:row>
      <xdr:rowOff>0</xdr:rowOff>
    </xdr:from>
    <xdr:ext cx="560035" cy="633816"/>
    <xdr:pic>
      <xdr:nvPicPr>
        <xdr:cNvPr id="46" name="Picture 45">
          <a:extLst>
            <a:ext uri="{FF2B5EF4-FFF2-40B4-BE49-F238E27FC236}">
              <a16:creationId xmlns:a16="http://schemas.microsoft.com/office/drawing/2014/main" id="{63B82BC0-0F85-4D56-9F9E-3331D58BB4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73965" y="61864875"/>
          <a:ext cx="560035" cy="633816"/>
        </a:xfrm>
        <a:prstGeom prst="rect">
          <a:avLst/>
        </a:prstGeom>
      </xdr:spPr>
    </xdr:pic>
    <xdr:clientData/>
  </xdr:oneCellAnchor>
  <xdr:oneCellAnchor>
    <xdr:from>
      <xdr:col>7</xdr:col>
      <xdr:colOff>1016000</xdr:colOff>
      <xdr:row>217</xdr:row>
      <xdr:rowOff>0</xdr:rowOff>
    </xdr:from>
    <xdr:ext cx="560035" cy="633816"/>
    <xdr:pic>
      <xdr:nvPicPr>
        <xdr:cNvPr id="47" name="Picture 46">
          <a:extLst>
            <a:ext uri="{FF2B5EF4-FFF2-40B4-BE49-F238E27FC236}">
              <a16:creationId xmlns:a16="http://schemas.microsoft.com/office/drawing/2014/main" id="{64734776-6D2B-46D2-A79A-D9943B819B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72802750"/>
          <a:ext cx="560035" cy="633816"/>
        </a:xfrm>
        <a:prstGeom prst="rect">
          <a:avLst/>
        </a:prstGeom>
      </xdr:spPr>
    </xdr:pic>
    <xdr:clientData/>
  </xdr:oneCellAnchor>
  <xdr:oneCellAnchor>
    <xdr:from>
      <xdr:col>7</xdr:col>
      <xdr:colOff>1031875</xdr:colOff>
      <xdr:row>235</xdr:row>
      <xdr:rowOff>0</xdr:rowOff>
    </xdr:from>
    <xdr:ext cx="560035" cy="633816"/>
    <xdr:pic>
      <xdr:nvPicPr>
        <xdr:cNvPr id="48" name="Picture 47">
          <a:extLst>
            <a:ext uri="{FF2B5EF4-FFF2-40B4-BE49-F238E27FC236}">
              <a16:creationId xmlns:a16="http://schemas.microsoft.com/office/drawing/2014/main" id="{E8DFA63B-4449-49A2-9DA2-F9171B845D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0590" y="79041625"/>
          <a:ext cx="560035" cy="633816"/>
        </a:xfrm>
        <a:prstGeom prst="rect">
          <a:avLst/>
        </a:prstGeom>
      </xdr:spPr>
    </xdr:pic>
    <xdr:clientData/>
  </xdr:oneCellAnchor>
  <xdr:oneCellAnchor>
    <xdr:from>
      <xdr:col>7</xdr:col>
      <xdr:colOff>1016000</xdr:colOff>
      <xdr:row>243</xdr:row>
      <xdr:rowOff>301625</xdr:rowOff>
    </xdr:from>
    <xdr:ext cx="560035" cy="633816"/>
    <xdr:pic>
      <xdr:nvPicPr>
        <xdr:cNvPr id="49" name="Picture 48">
          <a:extLst>
            <a:ext uri="{FF2B5EF4-FFF2-40B4-BE49-F238E27FC236}">
              <a16:creationId xmlns:a16="http://schemas.microsoft.com/office/drawing/2014/main" id="{3655950E-2DAB-4EE3-B275-20A59F80CB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82248375"/>
          <a:ext cx="560035" cy="633816"/>
        </a:xfrm>
        <a:prstGeom prst="rect">
          <a:avLst/>
        </a:prstGeom>
      </xdr:spPr>
    </xdr:pic>
    <xdr:clientData/>
  </xdr:oneCellAnchor>
  <xdr:oneCellAnchor>
    <xdr:from>
      <xdr:col>5</xdr:col>
      <xdr:colOff>1016000</xdr:colOff>
      <xdr:row>289</xdr:row>
      <xdr:rowOff>0</xdr:rowOff>
    </xdr:from>
    <xdr:ext cx="560035" cy="633816"/>
    <xdr:pic>
      <xdr:nvPicPr>
        <xdr:cNvPr id="50" name="Picture 49">
          <a:extLst>
            <a:ext uri="{FF2B5EF4-FFF2-40B4-BE49-F238E27FC236}">
              <a16:creationId xmlns:a16="http://schemas.microsoft.com/office/drawing/2014/main" id="{8A309245-AF9D-40BE-9F02-FB45E259F4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61465" y="99250500"/>
          <a:ext cx="560035" cy="633816"/>
        </a:xfrm>
        <a:prstGeom prst="rect">
          <a:avLst/>
        </a:prstGeom>
      </xdr:spPr>
    </xdr:pic>
    <xdr:clientData/>
  </xdr:oneCellAnchor>
  <xdr:oneCellAnchor>
    <xdr:from>
      <xdr:col>7</xdr:col>
      <xdr:colOff>1016000</xdr:colOff>
      <xdr:row>279</xdr:row>
      <xdr:rowOff>0</xdr:rowOff>
    </xdr:from>
    <xdr:ext cx="560035" cy="633816"/>
    <xdr:pic>
      <xdr:nvPicPr>
        <xdr:cNvPr id="51" name="Picture 50">
          <a:extLst>
            <a:ext uri="{FF2B5EF4-FFF2-40B4-BE49-F238E27FC236}">
              <a16:creationId xmlns:a16="http://schemas.microsoft.com/office/drawing/2014/main" id="{F1D2AECC-5923-4776-9169-0477C1AE03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95361125"/>
          <a:ext cx="560035" cy="633816"/>
        </a:xfrm>
        <a:prstGeom prst="rect">
          <a:avLst/>
        </a:prstGeom>
      </xdr:spPr>
    </xdr:pic>
    <xdr:clientData/>
  </xdr:oneCellAnchor>
  <xdr:oneCellAnchor>
    <xdr:from>
      <xdr:col>7</xdr:col>
      <xdr:colOff>1031875</xdr:colOff>
      <xdr:row>265</xdr:row>
      <xdr:rowOff>0</xdr:rowOff>
    </xdr:from>
    <xdr:ext cx="560035" cy="633816"/>
    <xdr:pic>
      <xdr:nvPicPr>
        <xdr:cNvPr id="52" name="Picture 51">
          <a:extLst>
            <a:ext uri="{FF2B5EF4-FFF2-40B4-BE49-F238E27FC236}">
              <a16:creationId xmlns:a16="http://schemas.microsoft.com/office/drawing/2014/main" id="{43BCEC8A-5D57-4B15-A1BC-1EAC6BA0E2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0590" y="90281125"/>
          <a:ext cx="560035" cy="633816"/>
        </a:xfrm>
        <a:prstGeom prst="rect">
          <a:avLst/>
        </a:prstGeom>
      </xdr:spPr>
    </xdr:pic>
    <xdr:clientData/>
  </xdr:oneCellAnchor>
  <xdr:oneCellAnchor>
    <xdr:from>
      <xdr:col>7</xdr:col>
      <xdr:colOff>1016000</xdr:colOff>
      <xdr:row>255</xdr:row>
      <xdr:rowOff>0</xdr:rowOff>
    </xdr:from>
    <xdr:ext cx="560035" cy="633816"/>
    <xdr:pic>
      <xdr:nvPicPr>
        <xdr:cNvPr id="53" name="Picture 52">
          <a:extLst>
            <a:ext uri="{FF2B5EF4-FFF2-40B4-BE49-F238E27FC236}">
              <a16:creationId xmlns:a16="http://schemas.microsoft.com/office/drawing/2014/main" id="{E7A67394-02C5-4A51-AE0D-E32B935FCA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86375875"/>
          <a:ext cx="560035" cy="633816"/>
        </a:xfrm>
        <a:prstGeom prst="rect">
          <a:avLst/>
        </a:prstGeom>
      </xdr:spPr>
    </xdr:pic>
    <xdr:clientData/>
  </xdr:oneCellAnchor>
  <xdr:oneCellAnchor>
    <xdr:from>
      <xdr:col>6</xdr:col>
      <xdr:colOff>1000125</xdr:colOff>
      <xdr:row>325</xdr:row>
      <xdr:rowOff>0</xdr:rowOff>
    </xdr:from>
    <xdr:ext cx="560035" cy="633816"/>
    <xdr:pic>
      <xdr:nvPicPr>
        <xdr:cNvPr id="54" name="Picture 53">
          <a:extLst>
            <a:ext uri="{FF2B5EF4-FFF2-40B4-BE49-F238E27FC236}">
              <a16:creationId xmlns:a16="http://schemas.microsoft.com/office/drawing/2014/main" id="{C08E0BBC-B214-4C5B-ADF6-19561F5235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89840" y="112093375"/>
          <a:ext cx="560035" cy="633816"/>
        </a:xfrm>
        <a:prstGeom prst="rect">
          <a:avLst/>
        </a:prstGeom>
      </xdr:spPr>
    </xdr:pic>
    <xdr:clientData/>
  </xdr:oneCellAnchor>
  <xdr:oneCellAnchor>
    <xdr:from>
      <xdr:col>7</xdr:col>
      <xdr:colOff>1031875</xdr:colOff>
      <xdr:row>307</xdr:row>
      <xdr:rowOff>0</xdr:rowOff>
    </xdr:from>
    <xdr:ext cx="560035" cy="633816"/>
    <xdr:pic>
      <xdr:nvPicPr>
        <xdr:cNvPr id="55" name="Picture 54">
          <a:extLst>
            <a:ext uri="{FF2B5EF4-FFF2-40B4-BE49-F238E27FC236}">
              <a16:creationId xmlns:a16="http://schemas.microsoft.com/office/drawing/2014/main" id="{E1939106-95ED-4293-9142-9CE72AD99E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0590" y="105616375"/>
          <a:ext cx="560035" cy="633816"/>
        </a:xfrm>
        <a:prstGeom prst="rect">
          <a:avLst/>
        </a:prstGeom>
      </xdr:spPr>
    </xdr:pic>
    <xdr:clientData/>
  </xdr:oneCellAnchor>
  <xdr:oneCellAnchor>
    <xdr:from>
      <xdr:col>10</xdr:col>
      <xdr:colOff>1031875</xdr:colOff>
      <xdr:row>343</xdr:row>
      <xdr:rowOff>0</xdr:rowOff>
    </xdr:from>
    <xdr:ext cx="560035" cy="633816"/>
    <xdr:pic>
      <xdr:nvPicPr>
        <xdr:cNvPr id="56" name="Picture 55">
          <a:extLst>
            <a:ext uri="{FF2B5EF4-FFF2-40B4-BE49-F238E27FC236}">
              <a16:creationId xmlns:a16="http://schemas.microsoft.com/office/drawing/2014/main" id="{510F9D95-28D0-43D5-B63E-0B8BDC2147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08090" y="118411625"/>
          <a:ext cx="560035" cy="633816"/>
        </a:xfrm>
        <a:prstGeom prst="rect">
          <a:avLst/>
        </a:prstGeom>
      </xdr:spPr>
    </xdr:pic>
    <xdr:clientData/>
  </xdr:oneCellAnchor>
  <xdr:oneCellAnchor>
    <xdr:from>
      <xdr:col>5</xdr:col>
      <xdr:colOff>984250</xdr:colOff>
      <xdr:row>390</xdr:row>
      <xdr:rowOff>0</xdr:rowOff>
    </xdr:from>
    <xdr:ext cx="560035" cy="633816"/>
    <xdr:pic>
      <xdr:nvPicPr>
        <xdr:cNvPr id="57" name="Picture 56">
          <a:extLst>
            <a:ext uri="{FF2B5EF4-FFF2-40B4-BE49-F238E27FC236}">
              <a16:creationId xmlns:a16="http://schemas.microsoft.com/office/drawing/2014/main" id="{C62E84A8-E05B-429E-A059-918C769728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93215" y="135064500"/>
          <a:ext cx="560035" cy="633816"/>
        </a:xfrm>
        <a:prstGeom prst="rect">
          <a:avLst/>
        </a:prstGeom>
      </xdr:spPr>
    </xdr:pic>
    <xdr:clientData/>
  </xdr:oneCellAnchor>
  <xdr:oneCellAnchor>
    <xdr:from>
      <xdr:col>5</xdr:col>
      <xdr:colOff>1047750</xdr:colOff>
      <xdr:row>379</xdr:row>
      <xdr:rowOff>0</xdr:rowOff>
    </xdr:from>
    <xdr:ext cx="560035" cy="633816"/>
    <xdr:pic>
      <xdr:nvPicPr>
        <xdr:cNvPr id="58" name="Picture 57">
          <a:extLst>
            <a:ext uri="{FF2B5EF4-FFF2-40B4-BE49-F238E27FC236}">
              <a16:creationId xmlns:a16="http://schemas.microsoft.com/office/drawing/2014/main" id="{376B9CFC-9C81-44DA-A1FB-EE778E1CB5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29715" y="131032250"/>
          <a:ext cx="560035" cy="633816"/>
        </a:xfrm>
        <a:prstGeom prst="rect">
          <a:avLst/>
        </a:prstGeom>
      </xdr:spPr>
    </xdr:pic>
    <xdr:clientData/>
  </xdr:oneCellAnchor>
  <xdr:oneCellAnchor>
    <xdr:from>
      <xdr:col>6</xdr:col>
      <xdr:colOff>1031875</xdr:colOff>
      <xdr:row>361</xdr:row>
      <xdr:rowOff>0</xdr:rowOff>
    </xdr:from>
    <xdr:ext cx="560035" cy="633816"/>
    <xdr:pic>
      <xdr:nvPicPr>
        <xdr:cNvPr id="59" name="Picture 58">
          <a:extLst>
            <a:ext uri="{FF2B5EF4-FFF2-40B4-BE49-F238E27FC236}">
              <a16:creationId xmlns:a16="http://schemas.microsoft.com/office/drawing/2014/main" id="{E5D5F6D9-CDBC-4D25-82F3-1BADEF102C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58090" y="124587000"/>
          <a:ext cx="560035" cy="633816"/>
        </a:xfrm>
        <a:prstGeom prst="rect">
          <a:avLst/>
        </a:prstGeom>
      </xdr:spPr>
    </xdr:pic>
    <xdr:clientData/>
  </xdr:oneCellAnchor>
  <xdr:oneCellAnchor>
    <xdr:from>
      <xdr:col>7</xdr:col>
      <xdr:colOff>1031875</xdr:colOff>
      <xdr:row>434</xdr:row>
      <xdr:rowOff>0</xdr:rowOff>
    </xdr:from>
    <xdr:ext cx="560035" cy="633816"/>
    <xdr:pic>
      <xdr:nvPicPr>
        <xdr:cNvPr id="60" name="Picture 59">
          <a:extLst>
            <a:ext uri="{FF2B5EF4-FFF2-40B4-BE49-F238E27FC236}">
              <a16:creationId xmlns:a16="http://schemas.microsoft.com/office/drawing/2014/main" id="{D7C57CB8-D57D-4711-9953-B196920560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0590" y="151860250"/>
          <a:ext cx="560035" cy="633816"/>
        </a:xfrm>
        <a:prstGeom prst="rect">
          <a:avLst/>
        </a:prstGeom>
      </xdr:spPr>
    </xdr:pic>
    <xdr:clientData/>
  </xdr:oneCellAnchor>
  <xdr:oneCellAnchor>
    <xdr:from>
      <xdr:col>7</xdr:col>
      <xdr:colOff>1031875</xdr:colOff>
      <xdr:row>424</xdr:row>
      <xdr:rowOff>0</xdr:rowOff>
    </xdr:from>
    <xdr:ext cx="560035" cy="633816"/>
    <xdr:pic>
      <xdr:nvPicPr>
        <xdr:cNvPr id="80" name="Picture 79">
          <a:extLst>
            <a:ext uri="{FF2B5EF4-FFF2-40B4-BE49-F238E27FC236}">
              <a16:creationId xmlns:a16="http://schemas.microsoft.com/office/drawing/2014/main" id="{1202AFD5-7E53-4CC2-AD72-98F6751607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0590" y="147764500"/>
          <a:ext cx="560035" cy="633816"/>
        </a:xfrm>
        <a:prstGeom prst="rect">
          <a:avLst/>
        </a:prstGeom>
      </xdr:spPr>
    </xdr:pic>
    <xdr:clientData/>
  </xdr:oneCellAnchor>
  <xdr:oneCellAnchor>
    <xdr:from>
      <xdr:col>5</xdr:col>
      <xdr:colOff>1000125</xdr:colOff>
      <xdr:row>414</xdr:row>
      <xdr:rowOff>15875</xdr:rowOff>
    </xdr:from>
    <xdr:ext cx="560035" cy="633816"/>
    <xdr:pic>
      <xdr:nvPicPr>
        <xdr:cNvPr id="82" name="Picture 81">
          <a:extLst>
            <a:ext uri="{FF2B5EF4-FFF2-40B4-BE49-F238E27FC236}">
              <a16:creationId xmlns:a16="http://schemas.microsoft.com/office/drawing/2014/main" id="{B0451927-481F-4449-935C-D22A1C3B08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77340" y="143986250"/>
          <a:ext cx="560035" cy="633816"/>
        </a:xfrm>
        <a:prstGeom prst="rect">
          <a:avLst/>
        </a:prstGeom>
      </xdr:spPr>
    </xdr:pic>
    <xdr:clientData/>
  </xdr:oneCellAnchor>
  <xdr:oneCellAnchor>
    <xdr:from>
      <xdr:col>5</xdr:col>
      <xdr:colOff>1016000</xdr:colOff>
      <xdr:row>400</xdr:row>
      <xdr:rowOff>0</xdr:rowOff>
    </xdr:from>
    <xdr:ext cx="560035" cy="633816"/>
    <xdr:pic>
      <xdr:nvPicPr>
        <xdr:cNvPr id="84" name="Picture 83">
          <a:extLst>
            <a:ext uri="{FF2B5EF4-FFF2-40B4-BE49-F238E27FC236}">
              <a16:creationId xmlns:a16="http://schemas.microsoft.com/office/drawing/2014/main" id="{785D80FA-F28A-46D2-9093-EA8240C4D9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61465" y="138795125"/>
          <a:ext cx="560035" cy="633816"/>
        </a:xfrm>
        <a:prstGeom prst="rect">
          <a:avLst/>
        </a:prstGeom>
      </xdr:spPr>
    </xdr:pic>
    <xdr:clientData/>
  </xdr:oneCellAnchor>
  <xdr:oneCellAnchor>
    <xdr:from>
      <xdr:col>6</xdr:col>
      <xdr:colOff>1031875</xdr:colOff>
      <xdr:row>472</xdr:row>
      <xdr:rowOff>0</xdr:rowOff>
    </xdr:from>
    <xdr:ext cx="560035" cy="633816"/>
    <xdr:pic>
      <xdr:nvPicPr>
        <xdr:cNvPr id="85" name="Picture 84">
          <a:extLst>
            <a:ext uri="{FF2B5EF4-FFF2-40B4-BE49-F238E27FC236}">
              <a16:creationId xmlns:a16="http://schemas.microsoft.com/office/drawing/2014/main" id="{6236A687-2113-4B87-AF6F-C75ACEC0E2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58090" y="165877875"/>
          <a:ext cx="560035" cy="633816"/>
        </a:xfrm>
        <a:prstGeom prst="rect">
          <a:avLst/>
        </a:prstGeom>
      </xdr:spPr>
    </xdr:pic>
    <xdr:clientData/>
  </xdr:oneCellAnchor>
  <xdr:oneCellAnchor>
    <xdr:from>
      <xdr:col>6</xdr:col>
      <xdr:colOff>1000125</xdr:colOff>
      <xdr:row>458</xdr:row>
      <xdr:rowOff>0</xdr:rowOff>
    </xdr:from>
    <xdr:ext cx="560035" cy="633816"/>
    <xdr:pic>
      <xdr:nvPicPr>
        <xdr:cNvPr id="86" name="Picture 85">
          <a:extLst>
            <a:ext uri="{FF2B5EF4-FFF2-40B4-BE49-F238E27FC236}">
              <a16:creationId xmlns:a16="http://schemas.microsoft.com/office/drawing/2014/main" id="{5A1C5C3E-A8E9-4F66-B405-31BE4DF2CE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89840" y="160988375"/>
          <a:ext cx="560035" cy="633816"/>
        </a:xfrm>
        <a:prstGeom prst="rect">
          <a:avLst/>
        </a:prstGeom>
      </xdr:spPr>
    </xdr:pic>
    <xdr:clientData/>
  </xdr:oneCellAnchor>
  <xdr:oneCellAnchor>
    <xdr:from>
      <xdr:col>7</xdr:col>
      <xdr:colOff>1016000</xdr:colOff>
      <xdr:row>448</xdr:row>
      <xdr:rowOff>0</xdr:rowOff>
    </xdr:from>
    <xdr:ext cx="560035" cy="633816"/>
    <xdr:pic>
      <xdr:nvPicPr>
        <xdr:cNvPr id="87" name="Picture 86">
          <a:extLst>
            <a:ext uri="{FF2B5EF4-FFF2-40B4-BE49-F238E27FC236}">
              <a16:creationId xmlns:a16="http://schemas.microsoft.com/office/drawing/2014/main" id="{0B0D4961-C7D6-4201-A439-F60D479654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157083125"/>
          <a:ext cx="560035" cy="63381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eipr.org/sites/default/files/reports/pdf/FRBQ_Jul_-_Sep_09_AR.pdf" TargetMode="External"/><Relationship Id="rId21" Type="http://schemas.openxmlformats.org/officeDocument/2006/relationships/hyperlink" Target="https://www.masreat.com/%D8%B3%D9%8A-%D8%AF%D9%8A-%D8%AC%D9%86%D8%B3%D9%8A-%D9%85%D8%B3%D9%84%D9%85%D8%A9-%D9%85%D8%B3%D9%8A%D8%AD%D9%8A-%D8%A7%D8%B3%D9%8A%D9%88%D8%B7-%D8%AF%D9%8A%D8%B1%D9%88%D8%B7/" TargetMode="External"/><Relationship Id="rId34" Type="http://schemas.openxmlformats.org/officeDocument/2006/relationships/hyperlink" Target="https://eipr.org/sites/default/files/reports/pdf/FRBQ_Jul_-_Sep_09_AR.pdf" TargetMode="External"/><Relationship Id="rId42" Type="http://schemas.openxmlformats.org/officeDocument/2006/relationships/hyperlink" Target="https://eipr.org/sites/default/files/reports/pdf/FRBQ_Jul_-_Sep_09_AR.pdf" TargetMode="External"/><Relationship Id="rId47" Type="http://schemas.openxmlformats.org/officeDocument/2006/relationships/hyperlink" Target="https://eipr.org/sites/default/files/reports/pdf/FRBQ_Apr_-_Jun_09_AR.pdf" TargetMode="External"/><Relationship Id="rId50" Type="http://schemas.openxmlformats.org/officeDocument/2006/relationships/hyperlink" Target="https://eipr.org/sites/default/files/reports/pdf/FRBQ_Apr_-_Jun_09_AR.pdf" TargetMode="External"/><Relationship Id="rId55" Type="http://schemas.openxmlformats.org/officeDocument/2006/relationships/hyperlink" Target="https://eipr.org/sites/default/files/reports/pdf/FRBQ_Oct_Dec_09AR_online.pdf" TargetMode="External"/><Relationship Id="rId63" Type="http://schemas.openxmlformats.org/officeDocument/2006/relationships/hyperlink" Target="https://www.youm7.com/story/2009/4/19/%D8%A5%D8%AE%D9%85%D8%A7%D8%AF-%D9%81%D8%AA%D9%86%D8%A9-%D8%B7%D8%A7%D8%A6%D9%81%D9%8A%D8%A9-%D8%A8%D9%86%D8%AC%D8%B9-%D8%AD%D9%85%D8%A7%D8%AF%D9%89/90665" TargetMode="External"/><Relationship Id="rId7" Type="http://schemas.openxmlformats.org/officeDocument/2006/relationships/hyperlink" Target="https://www.aljarida.com/articles/1461711262212530400/" TargetMode="External"/><Relationship Id="rId2" Type="http://schemas.openxmlformats.org/officeDocument/2006/relationships/hyperlink" Target="https://www.coptichistory.org/new_page_7165.htm" TargetMode="External"/><Relationship Id="rId16" Type="http://schemas.openxmlformats.org/officeDocument/2006/relationships/hyperlink" Target="https://www.masreat.com/%D8%A7%D9%84%D9%82%D8%A8%D8%B6-%D8%B9%D9%84%D9%89-7-%D9%81%D9%8A-%D8%A3%D8%AD%D8%AF%D8%A7%D8%AB-%D8%A7%D9%84%D9%81%D8%AA%D9%86%D8%A9-%D8%A7%D9%84%D8%B7%D8%A7%D8%A6%D9%81%D9%8A%D8%A9-%D9%81%D9%8A/" TargetMode="External"/><Relationship Id="rId29" Type="http://schemas.openxmlformats.org/officeDocument/2006/relationships/hyperlink" Target="https://eipr.org/sites/default/files/reports/pdf/FRBQ_Jul_-_Sep_09_AR.pdf" TargetMode="External"/><Relationship Id="rId11" Type="http://schemas.openxmlformats.org/officeDocument/2006/relationships/hyperlink" Target="https://www.coptichistory.org/untitled_5.htm" TargetMode="External"/><Relationship Id="rId24" Type="http://schemas.openxmlformats.org/officeDocument/2006/relationships/hyperlink" Target="https://www.coptichistory.org/untitled_939.htm" TargetMode="External"/><Relationship Id="rId32" Type="http://schemas.openxmlformats.org/officeDocument/2006/relationships/hyperlink" Target="https://eipr.org/sites/default/files/reports/pdf/FRBQ_Jul_-_Sep_09_AR.pdf" TargetMode="External"/><Relationship Id="rId37" Type="http://schemas.openxmlformats.org/officeDocument/2006/relationships/hyperlink" Target="https://eipr.org/sites/default/files/reports/pdf/FRBQ_Jul_-_Sep_09_AR.pdf" TargetMode="External"/><Relationship Id="rId40" Type="http://schemas.openxmlformats.org/officeDocument/2006/relationships/hyperlink" Target="https://www.masreat.com/%D8%A7%D8%AD%D8%AF%D8%A7%D8%AB-%D9%85%D9%84%D9%88%D9%89-%D8%A7%D9%84%D9%85%D9%86%D9%8A%D8%A7-%D8%B4%D8%A7%D8%A8-%D9%85%D8%B3%D9%8A%D8%AD%D9%8A/" TargetMode="External"/><Relationship Id="rId45" Type="http://schemas.openxmlformats.org/officeDocument/2006/relationships/hyperlink" Target="https://eipr.org/sites/default/files/reports/pdf/frbq5-final.pdf" TargetMode="External"/><Relationship Id="rId53" Type="http://schemas.openxmlformats.org/officeDocument/2006/relationships/hyperlink" Target="https://eipr.org/sites/default/files/reports/pdf/FRBQ_Oct_Dec_09AR_online.pdf" TargetMode="External"/><Relationship Id="rId58" Type="http://schemas.openxmlformats.org/officeDocument/2006/relationships/hyperlink" Target="https://eipr.org/sites/default/files/reports/pdf/FRBQ_Oct_Dec_09AR_online.pdf" TargetMode="External"/><Relationship Id="rId66" Type="http://schemas.openxmlformats.org/officeDocument/2006/relationships/hyperlink" Target="https://www.coptichistory.org/untitled_939.htm" TargetMode="External"/><Relationship Id="rId5" Type="http://schemas.openxmlformats.org/officeDocument/2006/relationships/hyperlink" Target="https://www.youm7.com/story/2009/4/2/%D8%B9%D8%A7%D8%A6%D9%84%D8%A9-%D8%A7%D9%84%D8%A8%D9%87%D8%A7%D8%A6%D9%8A%D9%8A%D9%86-%D9%81%D9%89-%D8%B3%D9%88%D9%87%D8%A7%D8%AC-%D8%AA%D8%AA%D8%A8%D8%B1%D8%A3-%D9%85%D9%86%D9%87%D9%85/85168" TargetMode="External"/><Relationship Id="rId61" Type="http://schemas.openxmlformats.org/officeDocument/2006/relationships/hyperlink" Target="https://eipr.org/sites/default/files/reports/pdf/Sectarian_Violence_inTwoYears_Ar.pdf" TargetMode="External"/><Relationship Id="rId19" Type="http://schemas.openxmlformats.org/officeDocument/2006/relationships/hyperlink" Target="https://www.almasryalyoum.com/news/details/72190" TargetMode="External"/><Relationship Id="rId14" Type="http://schemas.openxmlformats.org/officeDocument/2006/relationships/hyperlink" Target="https://www.almasryalyoum.com/news/details/1901399" TargetMode="External"/><Relationship Id="rId22" Type="http://schemas.openxmlformats.org/officeDocument/2006/relationships/hyperlink" Target="https://www.masreat.com/%d8%ad%d8%a7%d8%af%d8%ab%d8%a9-%d9%81%d8%b1%d8%b4%d9%88%d8%b7-%d8%a7%d9%84%d9%85%d8%b3%d9%84%d9%85%d9%8a%d9%86-%d8%a7%d9%82%d8%a8%d8%a7%d8%b7-%d8%a7%d8%ba%d8%aa%d8%b5%d8%a7%d8%a8/" TargetMode="External"/><Relationship Id="rId27" Type="http://schemas.openxmlformats.org/officeDocument/2006/relationships/hyperlink" Target="https://eipr.org/sites/default/files/reports/pdf/FRBQ_Jul_-_Sep_09_AR.pdf" TargetMode="External"/><Relationship Id="rId30" Type="http://schemas.openxmlformats.org/officeDocument/2006/relationships/hyperlink" Target="https://eipr.org/sites/default/files/reports/pdf/FRBQ_Jul_-_Sep_09_AR.pdf" TargetMode="External"/><Relationship Id="rId35" Type="http://schemas.openxmlformats.org/officeDocument/2006/relationships/hyperlink" Target="https://eipr.org/sites/default/files/reports/pdf/FRBQ_Jul_-_Sep_09_AR.pdf" TargetMode="External"/><Relationship Id="rId43" Type="http://schemas.openxmlformats.org/officeDocument/2006/relationships/hyperlink" Target="https://eipr.org/sites/default/files/reports/pdf/frbq5-final.pdf" TargetMode="External"/><Relationship Id="rId48" Type="http://schemas.openxmlformats.org/officeDocument/2006/relationships/hyperlink" Target="https://eipr.org/sites/default/files/reports/pdf/FRBQ_Apr_-_Jun_09_AR.pdf" TargetMode="External"/><Relationship Id="rId56" Type="http://schemas.openxmlformats.org/officeDocument/2006/relationships/hyperlink" Target="https://eipr.org/sites/default/files/reports/pdf/FRBQ_Oct_Dec_09AR_online.pdf" TargetMode="External"/><Relationship Id="rId64" Type="http://schemas.openxmlformats.org/officeDocument/2006/relationships/hyperlink" Target="https://www.youm7.com/story/2009/6/6/%D8%A7%D8%AE%D8%AA%D9%81%D8%A7%D8%A1-%D9%81%D8%AA%D8%A7%D8%A9-%D9%82%D8%A8%D8%B7%D9%8A%D8%A9-%D9%8A%D8%B4%D8%B9%D9%84-%D9%85%D8%B9%D8%B1%D9%83%D8%A9-%D8%A8%D8%A7%D9%84%D9%85%D8%AD%D9%84%D8%A9/106164" TargetMode="External"/><Relationship Id="rId8" Type="http://schemas.openxmlformats.org/officeDocument/2006/relationships/hyperlink" Target="https://www.copts-united.com/Article.php?I=5&amp;A=3206" TargetMode="External"/><Relationship Id="rId51" Type="http://schemas.openxmlformats.org/officeDocument/2006/relationships/hyperlink" Target="https://eipr.org/sites/default/files/reports/pdf/FRBQ_Apr_-_Jun_09_AR.pdf" TargetMode="External"/><Relationship Id="rId3" Type="http://schemas.openxmlformats.org/officeDocument/2006/relationships/hyperlink" Target="https://www.youm7.com/story/2009/3/9/%D9%85%D8%B9%D9%84%D9%88%D9%85%D8%A7%D8%AA-%D9%85%D8%AB%D9%8A%D8%B1%D8%A9-%D8%AD%D9%88%D9%84-%D8%A3%D8%AD%D8%AF%D8%A7%D8%AB-%D9%81%D8%AA%D9%86%D8%A9-%D8%AF%D9%85%D8%A7%D8%B5/77437" TargetMode="External"/><Relationship Id="rId12" Type="http://schemas.openxmlformats.org/officeDocument/2006/relationships/hyperlink" Target="https://www.youm7.com/story/2009/7/10/%D8%A7%D9%84%D8%A3%D9%85%D9%86-%D9%8A%D8%AC%D9%87%D8%B6-%D9%81%D8%AA%D9%86%D8%A9-%D8%B7%D8%A7%D8%A6%D9%81%D9%8A%D8%A9-%D8%AC%D8%AF%D9%8A%D8%AF%D8%A9-%D8%A8%D8%B3%D9%88%D9%87%D8%A7%D8%AC/116765" TargetMode="External"/><Relationship Id="rId17" Type="http://schemas.openxmlformats.org/officeDocument/2006/relationships/hyperlink" Target="https://www.almasryalyoum.com/news/details/64055" TargetMode="External"/><Relationship Id="rId25" Type="http://schemas.openxmlformats.org/officeDocument/2006/relationships/hyperlink" Target="https://eipr.org/sites/default/files/reports/pdf/FRBQ_Jul_-_Sep_09_AR.pdf" TargetMode="External"/><Relationship Id="rId33" Type="http://schemas.openxmlformats.org/officeDocument/2006/relationships/hyperlink" Target="https://eipr.org/sites/default/files/reports/pdf/FRBQ_Jul_-_Sep_09_AR.pdf" TargetMode="External"/><Relationship Id="rId38" Type="http://schemas.openxmlformats.org/officeDocument/2006/relationships/hyperlink" Target="https://eipr.org/sites/default/files/reports/pdf/FRBQ_Jul_-_Sep_09_AR.pdf" TargetMode="External"/><Relationship Id="rId46" Type="http://schemas.openxmlformats.org/officeDocument/2006/relationships/hyperlink" Target="https://eipr.org/sites/default/files/reports/pdf/frbq5-final.pdf" TargetMode="External"/><Relationship Id="rId59" Type="http://schemas.openxmlformats.org/officeDocument/2006/relationships/hyperlink" Target="https://eipr.org/sites/default/files/reports/pdf/FRBQ_Oct_Dec_09AR_online.pdf" TargetMode="External"/><Relationship Id="rId20" Type="http://schemas.openxmlformats.org/officeDocument/2006/relationships/hyperlink" Target="https://www.copts-united.com/article.php?I=226&amp;A=8315" TargetMode="External"/><Relationship Id="rId41" Type="http://schemas.openxmlformats.org/officeDocument/2006/relationships/hyperlink" Target="https://www.almasryalyoum.com/news/details/2688" TargetMode="External"/><Relationship Id="rId54" Type="http://schemas.openxmlformats.org/officeDocument/2006/relationships/hyperlink" Target="https://eipr.org/sites/default/files/reports/pdf/FRBQ_Oct_Dec_09AR_online.pdf" TargetMode="External"/><Relationship Id="rId62" Type="http://schemas.openxmlformats.org/officeDocument/2006/relationships/hyperlink" Target="https://www.copts-united.com/article.php?I=400&amp;A=14956" TargetMode="External"/><Relationship Id="rId1" Type="http://schemas.openxmlformats.org/officeDocument/2006/relationships/hyperlink" Target="https://www.coptichistory.org/new_page_7164.htm" TargetMode="External"/><Relationship Id="rId6" Type="http://schemas.openxmlformats.org/officeDocument/2006/relationships/hyperlink" Target="https://www.alwatanvoice.com/arabic/content/print/136644.html" TargetMode="External"/><Relationship Id="rId15" Type="http://schemas.openxmlformats.org/officeDocument/2006/relationships/hyperlink" Target="https://www.almasryalyoum.com/news/details/1901399" TargetMode="External"/><Relationship Id="rId23" Type="http://schemas.openxmlformats.org/officeDocument/2006/relationships/hyperlink" Target="https://www.masreat.com/%d9%81%d8%aa%d9%86%d8%a9-%d8%b7%d8%a7%d8%a6%d9%81%d9%8a%d8%a9-%d8%b4%d8%a7%d9%87%d9%8a%d9%86-%d8%a7%d9%84%d9%85%d9%86%d9%8a%d8%a7/" TargetMode="External"/><Relationship Id="rId28" Type="http://schemas.openxmlformats.org/officeDocument/2006/relationships/hyperlink" Target="https://eipr.org/sites/default/files/reports/pdf/FRBQ_Jul_-_Sep_09_AR.pdf" TargetMode="External"/><Relationship Id="rId36" Type="http://schemas.openxmlformats.org/officeDocument/2006/relationships/hyperlink" Target="https://eipr.org/sites/default/files/reports/pdf/FRBQ_Jul_-_Sep_09_AR.pdf" TargetMode="External"/><Relationship Id="rId49" Type="http://schemas.openxmlformats.org/officeDocument/2006/relationships/hyperlink" Target="https://eipr.org/sites/default/files/reports/pdf/FRBQ_Apr_-_Jun_09_AR.pdf" TargetMode="External"/><Relationship Id="rId57" Type="http://schemas.openxmlformats.org/officeDocument/2006/relationships/hyperlink" Target="https://eipr.org/sites/default/files/reports/pdf/FRBQ_Oct_Dec_09AR_online.pdf" TargetMode="External"/><Relationship Id="rId10" Type="http://schemas.openxmlformats.org/officeDocument/2006/relationships/hyperlink" Target="https://www.coptichistory.org/untitled_3.htm" TargetMode="External"/><Relationship Id="rId31" Type="http://schemas.openxmlformats.org/officeDocument/2006/relationships/hyperlink" Target="https://eipr.org/sites/default/files/reports/pdf/FRBQ_Jul_-_Sep_09_AR.pdf" TargetMode="External"/><Relationship Id="rId44" Type="http://schemas.openxmlformats.org/officeDocument/2006/relationships/hyperlink" Target="https://eipr.org/sites/default/files/reports/pdf/frbq5-final.pdf" TargetMode="External"/><Relationship Id="rId52" Type="http://schemas.openxmlformats.org/officeDocument/2006/relationships/hyperlink" Target="https://eipr.org/sites/default/files/reports/pdf/FRBQ_Jul_-_Sep_09_AR.pdf" TargetMode="External"/><Relationship Id="rId60" Type="http://schemas.openxmlformats.org/officeDocument/2006/relationships/hyperlink" Target="https://eipr.org/sites/default/files/reports/pdf/Sectarian_Violence_inTwoYears_Ar.pdf" TargetMode="External"/><Relationship Id="rId65" Type="http://schemas.openxmlformats.org/officeDocument/2006/relationships/hyperlink" Target="https://www.coptichistory.org/untitled_939.htm" TargetMode="External"/><Relationship Id="rId4" Type="http://schemas.openxmlformats.org/officeDocument/2006/relationships/hyperlink" Target="http://churchnewss.blogspot.com/2009/03/blog-post_4116.html" TargetMode="External"/><Relationship Id="rId9" Type="http://schemas.openxmlformats.org/officeDocument/2006/relationships/hyperlink" Target="https://www.coptichistory.org/untitled_3.htm" TargetMode="External"/><Relationship Id="rId13" Type="http://schemas.openxmlformats.org/officeDocument/2006/relationships/hyperlink" Target="https://www.youm7.com/story/2009/7/10/%D8%A7%D9%84%D8%A3%D9%85%D9%86-%D9%8A%D8%AC%D9%87%D8%B6-%D9%81%D8%AA%D9%86%D8%A9-%D8%B7%D8%A7%D8%A6%D9%81%D9%8A%D8%A9-%D8%AC%D8%AF%D9%8A%D8%AF%D8%A9-%D8%A8%D8%B3%D9%88%D9%87%D8%A7%D8%AC/116765" TargetMode="External"/><Relationship Id="rId18" Type="http://schemas.openxmlformats.org/officeDocument/2006/relationships/hyperlink" Target="https://www.coptichistory.org/untitled_527.htm" TargetMode="External"/><Relationship Id="rId39" Type="http://schemas.openxmlformats.org/officeDocument/2006/relationships/hyperlink" Target="https://eipr.org/sites/default/files/reports/pdf/FRBQ_Jul_-_Sep_09_AR.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74"/>
  <sheetViews>
    <sheetView rightToLeft="1" tabSelected="1" zoomScale="80" zoomScaleNormal="80" workbookViewId="0">
      <pane ySplit="2" topLeftCell="A57" activePane="bottomLeft" state="frozen"/>
      <selection pane="bottomLeft" activeCell="C66" sqref="C66"/>
    </sheetView>
  </sheetViews>
  <sheetFormatPr defaultColWidth="0" defaultRowHeight="0" customHeight="1" zeroHeight="1" x14ac:dyDescent="0.35"/>
  <cols>
    <col min="1" max="1" width="5.6328125" style="7" customWidth="1"/>
    <col min="2" max="2" width="13.90625" style="7" customWidth="1"/>
    <col min="3" max="3" width="15.36328125" style="7" customWidth="1"/>
    <col min="4" max="4" width="0.7265625" style="7" customWidth="1"/>
    <col min="5" max="5" width="13.453125" style="7" customWidth="1"/>
    <col min="6" max="6" width="15.453125" style="7" customWidth="1"/>
    <col min="7" max="7" width="16.6328125" style="7" customWidth="1"/>
    <col min="8" max="8" width="1.6328125" style="7" customWidth="1"/>
    <col min="9" max="9" width="34.08984375" style="7" customWidth="1"/>
    <col min="10" max="10" width="27.26953125" style="7" customWidth="1"/>
    <col min="11" max="11" width="31.36328125" style="7" customWidth="1"/>
    <col min="12" max="12" width="1.6328125" style="7" customWidth="1"/>
    <col min="13" max="13" width="22.7265625" style="7" customWidth="1"/>
    <col min="14" max="14" width="1" style="7" customWidth="1"/>
    <col min="15" max="15" width="19.90625" style="7" customWidth="1"/>
    <col min="16" max="16" width="0.6328125" style="7" customWidth="1"/>
    <col min="17" max="17" width="18.453125" style="7" customWidth="1"/>
    <col min="18" max="18" width="19.36328125" style="7" customWidth="1"/>
    <col min="19" max="19" width="18.08984375" style="7" customWidth="1"/>
    <col min="20" max="20" width="0.7265625" style="7" customWidth="1"/>
    <col min="21" max="21" width="15" style="7" customWidth="1"/>
    <col min="22" max="22" width="15.7265625" style="7" customWidth="1"/>
    <col min="23" max="23" width="15.90625" style="7" customWidth="1"/>
    <col min="24" max="24" width="16.7265625" style="7" customWidth="1"/>
    <col min="25" max="26" width="16" style="7" customWidth="1"/>
    <col min="27" max="27" width="1.08984375" style="7" customWidth="1"/>
    <col min="28" max="28" width="14.453125" style="7" customWidth="1"/>
    <col min="29" max="29" width="17.90625" style="7" customWidth="1"/>
    <col min="30" max="30" width="16" style="7" customWidth="1"/>
    <col min="31" max="36" width="17.26953125" style="7" customWidth="1"/>
    <col min="37" max="40" width="18" style="7" customWidth="1"/>
    <col min="41" max="42" width="19.6328125" style="7" customWidth="1"/>
    <col min="43" max="43" width="24.36328125" style="7" customWidth="1"/>
    <col min="44" max="44" width="40.26953125" style="7" customWidth="1"/>
    <col min="45" max="45" width="1" style="7" customWidth="1"/>
    <col min="46" max="53" width="11.6328125" style="7" customWidth="1"/>
    <col min="54" max="56" width="0" style="7" hidden="1" customWidth="1"/>
    <col min="57" max="16384" width="11.6328125" style="7" hidden="1"/>
  </cols>
  <sheetData>
    <row r="1" spans="1:52" ht="23.15" customHeight="1" thickBot="1" x14ac:dyDescent="0.4">
      <c r="A1" s="90" t="s">
        <v>0</v>
      </c>
      <c r="B1" s="87" t="s">
        <v>1</v>
      </c>
      <c r="C1" s="88"/>
      <c r="D1" s="88"/>
      <c r="E1" s="88"/>
      <c r="F1" s="89"/>
      <c r="G1" s="87" t="s">
        <v>2</v>
      </c>
      <c r="H1" s="88"/>
      <c r="I1" s="88"/>
      <c r="J1" s="88"/>
      <c r="K1" s="88"/>
      <c r="L1" s="88" t="s">
        <v>3</v>
      </c>
      <c r="M1" s="88"/>
      <c r="N1" s="88"/>
      <c r="O1" s="88"/>
      <c r="P1" s="88"/>
      <c r="Q1" s="88"/>
      <c r="R1" s="88"/>
      <c r="S1" s="88"/>
      <c r="T1" s="89"/>
      <c r="U1" s="87" t="s">
        <v>4</v>
      </c>
      <c r="V1" s="88"/>
      <c r="W1" s="88"/>
      <c r="X1" s="88"/>
      <c r="Y1" s="88"/>
      <c r="Z1" s="88"/>
      <c r="AA1" s="88"/>
      <c r="AB1" s="88"/>
      <c r="AC1" s="88"/>
      <c r="AD1" s="89"/>
      <c r="AE1" s="87" t="s">
        <v>5</v>
      </c>
      <c r="AF1" s="89"/>
      <c r="AG1" s="87" t="s">
        <v>6</v>
      </c>
      <c r="AH1" s="88"/>
      <c r="AI1" s="88"/>
      <c r="AJ1" s="89"/>
      <c r="AK1" s="87" t="s">
        <v>7</v>
      </c>
      <c r="AL1" s="88"/>
      <c r="AM1" s="88"/>
      <c r="AN1" s="89"/>
      <c r="AO1" s="87" t="s">
        <v>8</v>
      </c>
      <c r="AP1" s="89"/>
      <c r="AQ1" s="92" t="s">
        <v>9</v>
      </c>
      <c r="AR1" s="92" t="s">
        <v>10</v>
      </c>
      <c r="AS1" s="87" t="s">
        <v>11</v>
      </c>
      <c r="AT1" s="88"/>
      <c r="AU1" s="88"/>
      <c r="AV1" s="88"/>
      <c r="AW1" s="88"/>
      <c r="AX1" s="88"/>
      <c r="AY1" s="88"/>
      <c r="AZ1" s="89"/>
    </row>
    <row r="2" spans="1:52" ht="35.25" customHeight="1" thickBot="1" x14ac:dyDescent="0.4">
      <c r="A2" s="91"/>
      <c r="B2" s="56" t="s">
        <v>12</v>
      </c>
      <c r="C2" s="57" t="s">
        <v>13</v>
      </c>
      <c r="D2" s="57" t="s">
        <v>14</v>
      </c>
      <c r="E2" s="58" t="s">
        <v>15</v>
      </c>
      <c r="F2" s="59" t="s">
        <v>16</v>
      </c>
      <c r="G2" s="56" t="s">
        <v>17</v>
      </c>
      <c r="H2" s="57" t="s">
        <v>18</v>
      </c>
      <c r="I2" s="57" t="s">
        <v>19</v>
      </c>
      <c r="J2" s="57" t="s">
        <v>20</v>
      </c>
      <c r="K2" s="60" t="s">
        <v>21</v>
      </c>
      <c r="L2" s="56" t="s">
        <v>22</v>
      </c>
      <c r="M2" s="57" t="s">
        <v>23</v>
      </c>
      <c r="N2" s="57" t="s">
        <v>24</v>
      </c>
      <c r="O2" s="57" t="s">
        <v>25</v>
      </c>
      <c r="P2" s="57" t="s">
        <v>26</v>
      </c>
      <c r="Q2" s="57" t="s">
        <v>27</v>
      </c>
      <c r="R2" s="57" t="s">
        <v>25</v>
      </c>
      <c r="S2" s="57" t="s">
        <v>28</v>
      </c>
      <c r="T2" s="60" t="s">
        <v>29</v>
      </c>
      <c r="U2" s="56" t="s">
        <v>30</v>
      </c>
      <c r="V2" s="57" t="s">
        <v>31</v>
      </c>
      <c r="W2" s="57" t="s">
        <v>32</v>
      </c>
      <c r="X2" s="57" t="s">
        <v>33</v>
      </c>
      <c r="Y2" s="57" t="s">
        <v>34</v>
      </c>
      <c r="Z2" s="57" t="s">
        <v>35</v>
      </c>
      <c r="AA2" s="57" t="s">
        <v>36</v>
      </c>
      <c r="AB2" s="61" t="s">
        <v>37</v>
      </c>
      <c r="AC2" s="57" t="s">
        <v>38</v>
      </c>
      <c r="AD2" s="60" t="s">
        <v>39</v>
      </c>
      <c r="AE2" s="56" t="s">
        <v>40</v>
      </c>
      <c r="AF2" s="60" t="s">
        <v>41</v>
      </c>
      <c r="AG2" s="56" t="s">
        <v>42</v>
      </c>
      <c r="AH2" s="57" t="s">
        <v>43</v>
      </c>
      <c r="AI2" s="57" t="s">
        <v>44</v>
      </c>
      <c r="AJ2" s="60" t="s">
        <v>45</v>
      </c>
      <c r="AK2" s="56" t="s">
        <v>46</v>
      </c>
      <c r="AL2" s="57" t="s">
        <v>43</v>
      </c>
      <c r="AM2" s="57" t="s">
        <v>44</v>
      </c>
      <c r="AN2" s="60" t="s">
        <v>47</v>
      </c>
      <c r="AO2" s="56" t="s">
        <v>48</v>
      </c>
      <c r="AP2" s="60" t="s">
        <v>49</v>
      </c>
      <c r="AQ2" s="93"/>
      <c r="AR2" s="93"/>
      <c r="AS2" s="14" t="s">
        <v>50</v>
      </c>
      <c r="AT2" s="56" t="s">
        <v>51</v>
      </c>
      <c r="AU2" s="57" t="s">
        <v>52</v>
      </c>
      <c r="AV2" s="57" t="s">
        <v>53</v>
      </c>
      <c r="AW2" s="57" t="s">
        <v>54</v>
      </c>
      <c r="AX2" s="57" t="s">
        <v>55</v>
      </c>
      <c r="AY2" s="57" t="s">
        <v>56</v>
      </c>
      <c r="AZ2" s="60" t="s">
        <v>57</v>
      </c>
    </row>
    <row r="3" spans="1:52" ht="35.25" customHeight="1" x14ac:dyDescent="0.35">
      <c r="A3" s="62">
        <v>1</v>
      </c>
      <c r="B3" s="42">
        <v>39861</v>
      </c>
      <c r="C3" s="1" t="s">
        <v>58</v>
      </c>
      <c r="D3" s="2" t="s">
        <v>59</v>
      </c>
      <c r="E3" s="1" t="s">
        <v>151</v>
      </c>
      <c r="F3" s="44" t="s">
        <v>173</v>
      </c>
      <c r="G3" s="45" t="s">
        <v>123</v>
      </c>
      <c r="H3" s="2" t="s">
        <v>124</v>
      </c>
      <c r="I3" s="3" t="s">
        <v>174</v>
      </c>
      <c r="J3" s="3" t="s">
        <v>175</v>
      </c>
      <c r="K3" s="47" t="s">
        <v>176</v>
      </c>
      <c r="L3" s="48" t="s">
        <v>63</v>
      </c>
      <c r="M3" s="1" t="s">
        <v>177</v>
      </c>
      <c r="N3" s="2" t="s">
        <v>81</v>
      </c>
      <c r="O3" s="1" t="s">
        <v>178</v>
      </c>
      <c r="P3" s="2" t="s">
        <v>93</v>
      </c>
      <c r="Q3" s="1" t="s">
        <v>179</v>
      </c>
      <c r="R3" s="1" t="s">
        <v>180</v>
      </c>
      <c r="S3" s="1" t="s">
        <v>146</v>
      </c>
      <c r="T3" s="49" t="s">
        <v>146</v>
      </c>
      <c r="U3" s="45" t="s">
        <v>68</v>
      </c>
      <c r="V3" s="3"/>
      <c r="W3" s="3">
        <v>11</v>
      </c>
      <c r="X3" s="3" t="s">
        <v>181</v>
      </c>
      <c r="Y3" s="3">
        <v>4</v>
      </c>
      <c r="Z3" s="3" t="s">
        <v>182</v>
      </c>
      <c r="AA3" s="2" t="s">
        <v>141</v>
      </c>
      <c r="AB3" s="3"/>
      <c r="AC3" s="3"/>
      <c r="AD3" s="46"/>
      <c r="AE3" s="50" t="s">
        <v>85</v>
      </c>
      <c r="AF3" s="1"/>
      <c r="AG3" s="4" t="s">
        <v>87</v>
      </c>
      <c r="AH3" s="4" t="s">
        <v>88</v>
      </c>
      <c r="AI3" s="4"/>
      <c r="AJ3" s="51"/>
      <c r="AK3" s="52" t="s">
        <v>73</v>
      </c>
      <c r="AL3" s="5"/>
      <c r="AM3" s="5"/>
      <c r="AN3" s="5"/>
      <c r="AO3" s="3"/>
      <c r="AP3" s="46" t="s">
        <v>183</v>
      </c>
      <c r="AQ3" s="43"/>
      <c r="AR3" s="43" t="s">
        <v>184</v>
      </c>
      <c r="AS3" s="53" t="s">
        <v>110</v>
      </c>
      <c r="AT3" s="45"/>
      <c r="AU3" s="3"/>
      <c r="AV3" s="3"/>
      <c r="AW3" s="3"/>
      <c r="AX3" s="6" t="s">
        <v>185</v>
      </c>
      <c r="AY3" s="3"/>
      <c r="AZ3" s="46"/>
    </row>
    <row r="4" spans="1:52" ht="35.25" customHeight="1" x14ac:dyDescent="0.35">
      <c r="A4" s="62">
        <v>2</v>
      </c>
      <c r="B4" s="42">
        <v>39862</v>
      </c>
      <c r="C4" s="1" t="s">
        <v>58</v>
      </c>
      <c r="D4" s="2" t="s">
        <v>59</v>
      </c>
      <c r="E4" s="1" t="s">
        <v>151</v>
      </c>
      <c r="F4" s="44" t="s">
        <v>173</v>
      </c>
      <c r="G4" s="45" t="s">
        <v>123</v>
      </c>
      <c r="H4" s="2" t="s">
        <v>124</v>
      </c>
      <c r="I4" s="3" t="s">
        <v>186</v>
      </c>
      <c r="J4" s="3" t="s">
        <v>175</v>
      </c>
      <c r="K4" s="47" t="s">
        <v>187</v>
      </c>
      <c r="L4" s="48" t="s">
        <v>63</v>
      </c>
      <c r="M4" s="1" t="s">
        <v>177</v>
      </c>
      <c r="N4" s="2" t="s">
        <v>81</v>
      </c>
      <c r="O4" s="1"/>
      <c r="P4" s="2" t="s">
        <v>82</v>
      </c>
      <c r="Q4" s="1" t="s">
        <v>179</v>
      </c>
      <c r="R4" s="1" t="s">
        <v>188</v>
      </c>
      <c r="S4" s="1" t="s">
        <v>146</v>
      </c>
      <c r="T4" s="49" t="s">
        <v>146</v>
      </c>
      <c r="U4" s="45" t="s">
        <v>68</v>
      </c>
      <c r="V4" s="3"/>
      <c r="W4" s="3">
        <v>6</v>
      </c>
      <c r="X4" s="3" t="s">
        <v>189</v>
      </c>
      <c r="Y4" s="3" t="s">
        <v>69</v>
      </c>
      <c r="Z4" s="3"/>
      <c r="AA4" s="2" t="s">
        <v>70</v>
      </c>
      <c r="AB4" s="3"/>
      <c r="AC4" s="3"/>
      <c r="AD4" s="46"/>
      <c r="AE4" s="50" t="s">
        <v>85</v>
      </c>
      <c r="AF4" s="1"/>
      <c r="AG4" s="4" t="s">
        <v>87</v>
      </c>
      <c r="AH4" s="4" t="s">
        <v>97</v>
      </c>
      <c r="AI4" s="4"/>
      <c r="AJ4" s="51"/>
      <c r="AK4" s="52" t="s">
        <v>73</v>
      </c>
      <c r="AL4" s="5"/>
      <c r="AM4" s="5"/>
      <c r="AN4" s="5"/>
      <c r="AO4" s="3"/>
      <c r="AP4" s="46"/>
      <c r="AQ4" s="43"/>
      <c r="AR4" s="43" t="s">
        <v>190</v>
      </c>
      <c r="AS4" s="53" t="s">
        <v>110</v>
      </c>
      <c r="AT4" s="45"/>
      <c r="AU4" s="3"/>
      <c r="AV4" s="3"/>
      <c r="AW4" s="3"/>
      <c r="AX4" s="6" t="s">
        <v>185</v>
      </c>
      <c r="AY4" s="3"/>
      <c r="AZ4" s="46"/>
    </row>
    <row r="5" spans="1:52" ht="35.25" customHeight="1" x14ac:dyDescent="0.35">
      <c r="A5" s="62">
        <v>3</v>
      </c>
      <c r="B5" s="42">
        <v>39868</v>
      </c>
      <c r="C5" s="1" t="s">
        <v>58</v>
      </c>
      <c r="D5" s="2" t="s">
        <v>59</v>
      </c>
      <c r="E5" s="1" t="s">
        <v>151</v>
      </c>
      <c r="F5" s="44" t="s">
        <v>173</v>
      </c>
      <c r="G5" s="45" t="s">
        <v>123</v>
      </c>
      <c r="H5" s="2" t="s">
        <v>124</v>
      </c>
      <c r="I5" s="3" t="s">
        <v>191</v>
      </c>
      <c r="J5" s="3" t="s">
        <v>175</v>
      </c>
      <c r="K5" s="47" t="s">
        <v>192</v>
      </c>
      <c r="L5" s="48" t="s">
        <v>63</v>
      </c>
      <c r="M5" s="1" t="s">
        <v>193</v>
      </c>
      <c r="N5" s="2" t="s">
        <v>81</v>
      </c>
      <c r="O5" s="1"/>
      <c r="P5" s="2" t="s">
        <v>82</v>
      </c>
      <c r="Q5" s="1" t="s">
        <v>194</v>
      </c>
      <c r="R5" s="1"/>
      <c r="S5" s="1" t="s">
        <v>67</v>
      </c>
      <c r="T5" s="49" t="s">
        <v>67</v>
      </c>
      <c r="U5" s="45" t="s">
        <v>68</v>
      </c>
      <c r="V5" s="3"/>
      <c r="W5" s="3" t="s">
        <v>83</v>
      </c>
      <c r="X5" s="3"/>
      <c r="Y5" s="3">
        <v>10</v>
      </c>
      <c r="Z5" s="3" t="s">
        <v>195</v>
      </c>
      <c r="AA5" s="2" t="s">
        <v>117</v>
      </c>
      <c r="AB5" s="3"/>
      <c r="AC5" s="3"/>
      <c r="AD5" s="46"/>
      <c r="AE5" s="50" t="s">
        <v>85</v>
      </c>
      <c r="AF5" s="1"/>
      <c r="AG5" s="4" t="s">
        <v>87</v>
      </c>
      <c r="AH5" s="4" t="s">
        <v>88</v>
      </c>
      <c r="AI5" s="4"/>
      <c r="AJ5" s="51"/>
      <c r="AK5" s="52" t="s">
        <v>73</v>
      </c>
      <c r="AL5" s="5"/>
      <c r="AM5" s="5"/>
      <c r="AN5" s="5"/>
      <c r="AO5" s="3"/>
      <c r="AP5" s="46"/>
      <c r="AQ5" s="43"/>
      <c r="AR5" s="43" t="s">
        <v>196</v>
      </c>
      <c r="AS5" s="53" t="s">
        <v>110</v>
      </c>
      <c r="AT5" s="45"/>
      <c r="AU5" s="3"/>
      <c r="AV5" s="3"/>
      <c r="AW5" s="3"/>
      <c r="AX5" s="6" t="s">
        <v>185</v>
      </c>
      <c r="AY5" s="3"/>
      <c r="AZ5" s="46"/>
    </row>
    <row r="6" spans="1:52" ht="35.25" customHeight="1" x14ac:dyDescent="0.35">
      <c r="A6" s="62">
        <v>4</v>
      </c>
      <c r="B6" s="42">
        <v>39872</v>
      </c>
      <c r="C6" s="1" t="s">
        <v>76</v>
      </c>
      <c r="D6" s="2" t="s">
        <v>77</v>
      </c>
      <c r="E6" s="1" t="s">
        <v>197</v>
      </c>
      <c r="F6" s="44" t="s">
        <v>198</v>
      </c>
      <c r="G6" s="45" t="s">
        <v>79</v>
      </c>
      <c r="H6" s="2" t="s">
        <v>79</v>
      </c>
      <c r="I6" s="3" t="s">
        <v>199</v>
      </c>
      <c r="J6" s="3" t="s">
        <v>200</v>
      </c>
      <c r="K6" s="47" t="s">
        <v>201</v>
      </c>
      <c r="L6" s="48" t="s">
        <v>63</v>
      </c>
      <c r="M6" s="1" t="s">
        <v>129</v>
      </c>
      <c r="N6" s="2" t="s">
        <v>81</v>
      </c>
      <c r="O6" s="1" t="s">
        <v>202</v>
      </c>
      <c r="P6" s="2" t="s">
        <v>93</v>
      </c>
      <c r="Q6" s="1" t="s">
        <v>165</v>
      </c>
      <c r="R6" s="1"/>
      <c r="S6" s="1" t="s">
        <v>67</v>
      </c>
      <c r="T6" s="49" t="s">
        <v>67</v>
      </c>
      <c r="U6" s="45" t="s">
        <v>68</v>
      </c>
      <c r="V6" s="3"/>
      <c r="W6" s="3">
        <v>1</v>
      </c>
      <c r="X6" s="3" t="s">
        <v>203</v>
      </c>
      <c r="Y6" s="3" t="s">
        <v>69</v>
      </c>
      <c r="Z6" s="3"/>
      <c r="AA6" s="2" t="s">
        <v>70</v>
      </c>
      <c r="AB6" s="3"/>
      <c r="AC6" s="3"/>
      <c r="AD6" s="46"/>
      <c r="AE6" s="50" t="s">
        <v>71</v>
      </c>
      <c r="AF6" s="1"/>
      <c r="AG6" s="4" t="s">
        <v>72</v>
      </c>
      <c r="AH6" s="4"/>
      <c r="AI6" s="4"/>
      <c r="AJ6" s="51"/>
      <c r="AK6" s="52" t="s">
        <v>73</v>
      </c>
      <c r="AL6" s="5"/>
      <c r="AM6" s="5"/>
      <c r="AN6" s="5"/>
      <c r="AO6" s="3"/>
      <c r="AP6" s="46"/>
      <c r="AQ6" s="43"/>
      <c r="AR6" s="43" t="s">
        <v>204</v>
      </c>
      <c r="AS6" s="53" t="s">
        <v>75</v>
      </c>
      <c r="AT6" s="45"/>
      <c r="AU6" s="3"/>
      <c r="AV6" s="6" t="s">
        <v>205</v>
      </c>
      <c r="AW6" s="3"/>
      <c r="AX6" s="3"/>
      <c r="AY6" s="3"/>
      <c r="AZ6" s="46"/>
    </row>
    <row r="7" spans="1:52" ht="35.25" customHeight="1" x14ac:dyDescent="0.35">
      <c r="A7" s="62">
        <v>5</v>
      </c>
      <c r="B7" s="42">
        <v>39872</v>
      </c>
      <c r="C7" s="1" t="s">
        <v>76</v>
      </c>
      <c r="D7" s="2" t="s">
        <v>77</v>
      </c>
      <c r="E7" s="1" t="s">
        <v>197</v>
      </c>
      <c r="F7" s="44" t="s">
        <v>198</v>
      </c>
      <c r="G7" s="45" t="s">
        <v>123</v>
      </c>
      <c r="H7" s="2" t="s">
        <v>124</v>
      </c>
      <c r="I7" s="3" t="s">
        <v>199</v>
      </c>
      <c r="J7" s="3" t="s">
        <v>206</v>
      </c>
      <c r="K7" s="47" t="s">
        <v>207</v>
      </c>
      <c r="L7" s="48" t="s">
        <v>63</v>
      </c>
      <c r="M7" s="1" t="s">
        <v>193</v>
      </c>
      <c r="N7" s="2" t="s">
        <v>81</v>
      </c>
      <c r="O7" s="1" t="s">
        <v>208</v>
      </c>
      <c r="P7" s="2" t="s">
        <v>93</v>
      </c>
      <c r="Q7" s="1" t="s">
        <v>209</v>
      </c>
      <c r="R7" s="1"/>
      <c r="S7" s="1" t="s">
        <v>67</v>
      </c>
      <c r="T7" s="49" t="s">
        <v>67</v>
      </c>
      <c r="U7" s="45">
        <v>1</v>
      </c>
      <c r="V7" s="3" t="s">
        <v>210</v>
      </c>
      <c r="W7" s="3">
        <v>1</v>
      </c>
      <c r="X7" s="3" t="s">
        <v>211</v>
      </c>
      <c r="Y7" s="3">
        <v>2</v>
      </c>
      <c r="Z7" s="3" t="s">
        <v>212</v>
      </c>
      <c r="AA7" s="2" t="s">
        <v>107</v>
      </c>
      <c r="AB7" s="3"/>
      <c r="AC7" s="3"/>
      <c r="AD7" s="46"/>
      <c r="AE7" s="50" t="s">
        <v>85</v>
      </c>
      <c r="AF7" s="1"/>
      <c r="AG7" s="4" t="s">
        <v>87</v>
      </c>
      <c r="AH7" s="4" t="s">
        <v>88</v>
      </c>
      <c r="AI7" s="4"/>
      <c r="AJ7" s="51"/>
      <c r="AK7" s="52" t="s">
        <v>73</v>
      </c>
      <c r="AL7" s="5"/>
      <c r="AM7" s="5"/>
      <c r="AN7" s="5"/>
      <c r="AO7" s="3"/>
      <c r="AP7" s="46" t="s">
        <v>213</v>
      </c>
      <c r="AQ7" s="43"/>
      <c r="AR7" s="43" t="s">
        <v>214</v>
      </c>
      <c r="AS7" s="53" t="s">
        <v>89</v>
      </c>
      <c r="AT7" s="54" t="s">
        <v>215</v>
      </c>
      <c r="AU7" s="3"/>
      <c r="AV7" s="3"/>
      <c r="AW7" s="3"/>
      <c r="AX7" s="3"/>
      <c r="AY7" s="3"/>
      <c r="AZ7" s="55" t="s">
        <v>216</v>
      </c>
    </row>
    <row r="8" spans="1:52" ht="35.25" customHeight="1" x14ac:dyDescent="0.35">
      <c r="A8" s="62">
        <v>6</v>
      </c>
      <c r="B8" s="42">
        <v>39878</v>
      </c>
      <c r="C8" s="1" t="s">
        <v>98</v>
      </c>
      <c r="D8" s="2" t="s">
        <v>99</v>
      </c>
      <c r="E8" s="1" t="s">
        <v>153</v>
      </c>
      <c r="F8" s="44" t="s">
        <v>217</v>
      </c>
      <c r="G8" s="45" t="s">
        <v>218</v>
      </c>
      <c r="H8" s="2" t="s">
        <v>219</v>
      </c>
      <c r="I8" s="3" t="s">
        <v>220</v>
      </c>
      <c r="J8" s="3" t="s">
        <v>221</v>
      </c>
      <c r="K8" s="47" t="s">
        <v>222</v>
      </c>
      <c r="L8" s="48" t="s">
        <v>63</v>
      </c>
      <c r="M8" s="1" t="s">
        <v>223</v>
      </c>
      <c r="N8" s="2" t="s">
        <v>81</v>
      </c>
      <c r="O8" s="1"/>
      <c r="P8" s="2" t="s">
        <v>82</v>
      </c>
      <c r="Q8" s="1" t="s">
        <v>224</v>
      </c>
      <c r="R8" s="1"/>
      <c r="S8" s="1" t="s">
        <v>146</v>
      </c>
      <c r="T8" s="49" t="s">
        <v>146</v>
      </c>
      <c r="U8" s="45" t="s">
        <v>68</v>
      </c>
      <c r="V8" s="3"/>
      <c r="W8" s="3" t="s">
        <v>83</v>
      </c>
      <c r="X8" s="3"/>
      <c r="Y8" s="3" t="s">
        <v>69</v>
      </c>
      <c r="Z8" s="3"/>
      <c r="AA8" s="2" t="s">
        <v>84</v>
      </c>
      <c r="AB8" s="3">
        <v>1</v>
      </c>
      <c r="AC8" s="3" t="s">
        <v>225</v>
      </c>
      <c r="AD8" s="46"/>
      <c r="AE8" s="50" t="s">
        <v>85</v>
      </c>
      <c r="AF8" s="1"/>
      <c r="AG8" s="4" t="s">
        <v>87</v>
      </c>
      <c r="AH8" s="4" t="s">
        <v>34</v>
      </c>
      <c r="AI8" s="4"/>
      <c r="AJ8" s="51"/>
      <c r="AK8" s="52" t="s">
        <v>73</v>
      </c>
      <c r="AL8" s="5"/>
      <c r="AM8" s="5"/>
      <c r="AN8" s="5"/>
      <c r="AO8" s="3"/>
      <c r="AP8" s="46"/>
      <c r="AQ8" s="43"/>
      <c r="AR8" s="43" t="s">
        <v>226</v>
      </c>
      <c r="AS8" s="53" t="s">
        <v>110</v>
      </c>
      <c r="AT8" s="45"/>
      <c r="AU8" s="3"/>
      <c r="AV8" s="3"/>
      <c r="AW8" s="3"/>
      <c r="AX8" s="3"/>
      <c r="AY8" s="3"/>
      <c r="AZ8" s="55" t="s">
        <v>227</v>
      </c>
    </row>
    <row r="9" spans="1:52" ht="35.25" customHeight="1" x14ac:dyDescent="0.35">
      <c r="A9" s="62">
        <v>7</v>
      </c>
      <c r="B9" s="42">
        <v>39896</v>
      </c>
      <c r="C9" s="1" t="s">
        <v>58</v>
      </c>
      <c r="D9" s="2" t="s">
        <v>59</v>
      </c>
      <c r="E9" s="1" t="s">
        <v>151</v>
      </c>
      <c r="F9" s="44" t="s">
        <v>228</v>
      </c>
      <c r="G9" s="45" t="s">
        <v>123</v>
      </c>
      <c r="H9" s="2" t="s">
        <v>124</v>
      </c>
      <c r="I9" s="3" t="s">
        <v>229</v>
      </c>
      <c r="J9" s="3" t="s">
        <v>230</v>
      </c>
      <c r="K9" s="47" t="s">
        <v>231</v>
      </c>
      <c r="L9" s="48" t="s">
        <v>63</v>
      </c>
      <c r="M9" s="1" t="s">
        <v>121</v>
      </c>
      <c r="N9" s="2" t="s">
        <v>81</v>
      </c>
      <c r="O9" s="1" t="s">
        <v>178</v>
      </c>
      <c r="P9" s="2" t="s">
        <v>93</v>
      </c>
      <c r="Q9" s="1" t="s">
        <v>120</v>
      </c>
      <c r="R9" s="1" t="s">
        <v>140</v>
      </c>
      <c r="S9" s="1" t="s">
        <v>146</v>
      </c>
      <c r="T9" s="49" t="s">
        <v>146</v>
      </c>
      <c r="U9" s="45" t="s">
        <v>68</v>
      </c>
      <c r="V9" s="3"/>
      <c r="W9" s="3">
        <v>4</v>
      </c>
      <c r="X9" s="3"/>
      <c r="Y9" s="3">
        <v>11</v>
      </c>
      <c r="Z9" s="3" t="s">
        <v>232</v>
      </c>
      <c r="AA9" s="2" t="s">
        <v>141</v>
      </c>
      <c r="AB9" s="3"/>
      <c r="AC9" s="3"/>
      <c r="AD9" s="46"/>
      <c r="AE9" s="50" t="s">
        <v>85</v>
      </c>
      <c r="AF9" s="1" t="s">
        <v>125</v>
      </c>
      <c r="AG9" s="4" t="s">
        <v>87</v>
      </c>
      <c r="AH9" s="4" t="s">
        <v>88</v>
      </c>
      <c r="AI9" s="4"/>
      <c r="AJ9" s="51"/>
      <c r="AK9" s="52" t="s">
        <v>73</v>
      </c>
      <c r="AL9" s="5"/>
      <c r="AM9" s="5"/>
      <c r="AN9" s="5"/>
      <c r="AO9" s="3"/>
      <c r="AP9" s="46"/>
      <c r="AQ9" s="43"/>
      <c r="AR9" s="43" t="s">
        <v>233</v>
      </c>
      <c r="AS9" s="53" t="s">
        <v>89</v>
      </c>
      <c r="AT9" s="45" t="s">
        <v>234</v>
      </c>
      <c r="AU9" s="3"/>
      <c r="AV9" s="6" t="s">
        <v>205</v>
      </c>
      <c r="AW9" s="3"/>
      <c r="AX9" s="3"/>
      <c r="AY9" s="3"/>
      <c r="AZ9" s="46"/>
    </row>
    <row r="10" spans="1:52" ht="35.25" customHeight="1" x14ac:dyDescent="0.35">
      <c r="A10" s="62">
        <v>8</v>
      </c>
      <c r="B10" s="42">
        <v>39900</v>
      </c>
      <c r="C10" s="1" t="s">
        <v>235</v>
      </c>
      <c r="D10" s="2" t="s">
        <v>59</v>
      </c>
      <c r="E10" s="1" t="s">
        <v>236</v>
      </c>
      <c r="F10" s="44" t="s">
        <v>237</v>
      </c>
      <c r="G10" s="45" t="s">
        <v>123</v>
      </c>
      <c r="H10" s="2" t="s">
        <v>124</v>
      </c>
      <c r="I10" s="3" t="s">
        <v>238</v>
      </c>
      <c r="J10" s="3" t="s">
        <v>239</v>
      </c>
      <c r="K10" s="47" t="s">
        <v>240</v>
      </c>
      <c r="L10" s="48" t="s">
        <v>63</v>
      </c>
      <c r="M10" s="1" t="s">
        <v>241</v>
      </c>
      <c r="N10" s="2" t="s">
        <v>81</v>
      </c>
      <c r="O10" s="1" t="s">
        <v>242</v>
      </c>
      <c r="P10" s="2" t="s">
        <v>139</v>
      </c>
      <c r="Q10" s="1" t="s">
        <v>243</v>
      </c>
      <c r="R10" s="1" t="s">
        <v>244</v>
      </c>
      <c r="S10" s="1" t="s">
        <v>245</v>
      </c>
      <c r="T10" s="49" t="s">
        <v>245</v>
      </c>
      <c r="U10" s="45" t="s">
        <v>68</v>
      </c>
      <c r="V10" s="3"/>
      <c r="W10" s="3" t="s">
        <v>83</v>
      </c>
      <c r="X10" s="3"/>
      <c r="Y10" s="3">
        <v>6</v>
      </c>
      <c r="Z10" s="3" t="s">
        <v>86</v>
      </c>
      <c r="AA10" s="2" t="s">
        <v>117</v>
      </c>
      <c r="AB10" s="3"/>
      <c r="AC10" s="3"/>
      <c r="AD10" s="46" t="s">
        <v>246</v>
      </c>
      <c r="AE10" s="50" t="s">
        <v>85</v>
      </c>
      <c r="AF10" s="1" t="s">
        <v>91</v>
      </c>
      <c r="AG10" s="4" t="s">
        <v>87</v>
      </c>
      <c r="AH10" s="4" t="s">
        <v>88</v>
      </c>
      <c r="AI10" s="4"/>
      <c r="AJ10" s="51"/>
      <c r="AK10" s="52" t="s">
        <v>73</v>
      </c>
      <c r="AL10" s="5"/>
      <c r="AM10" s="5"/>
      <c r="AN10" s="5"/>
      <c r="AO10" s="3"/>
      <c r="AP10" s="46" t="s">
        <v>247</v>
      </c>
      <c r="AQ10" s="43"/>
      <c r="AR10" s="43" t="s">
        <v>248</v>
      </c>
      <c r="AS10" s="53" t="s">
        <v>89</v>
      </c>
      <c r="AT10" s="54" t="s">
        <v>249</v>
      </c>
      <c r="AU10" s="3"/>
      <c r="AV10" s="6" t="s">
        <v>205</v>
      </c>
      <c r="AW10" s="3"/>
      <c r="AX10" s="6" t="s">
        <v>250</v>
      </c>
      <c r="AY10" s="3"/>
      <c r="AZ10" s="46"/>
    </row>
    <row r="11" spans="1:52" ht="35.25" customHeight="1" x14ac:dyDescent="0.35">
      <c r="A11" s="62">
        <v>9</v>
      </c>
      <c r="B11" s="42">
        <v>39901</v>
      </c>
      <c r="C11" s="1" t="s">
        <v>235</v>
      </c>
      <c r="D11" s="2" t="s">
        <v>59</v>
      </c>
      <c r="E11" s="1" t="s">
        <v>236</v>
      </c>
      <c r="F11" s="44" t="s">
        <v>237</v>
      </c>
      <c r="G11" s="45" t="s">
        <v>123</v>
      </c>
      <c r="H11" s="2" t="s">
        <v>124</v>
      </c>
      <c r="I11" s="3" t="s">
        <v>251</v>
      </c>
      <c r="J11" s="3" t="s">
        <v>239</v>
      </c>
      <c r="K11" s="47" t="s">
        <v>252</v>
      </c>
      <c r="L11" s="48" t="s">
        <v>63</v>
      </c>
      <c r="M11" s="1" t="s">
        <v>241</v>
      </c>
      <c r="N11" s="2" t="s">
        <v>81</v>
      </c>
      <c r="O11" s="1" t="s">
        <v>242</v>
      </c>
      <c r="P11" s="2" t="s">
        <v>139</v>
      </c>
      <c r="Q11" s="1" t="s">
        <v>243</v>
      </c>
      <c r="R11" s="1" t="s">
        <v>244</v>
      </c>
      <c r="S11" s="1" t="s">
        <v>245</v>
      </c>
      <c r="T11" s="49" t="s">
        <v>245</v>
      </c>
      <c r="U11" s="45" t="s">
        <v>68</v>
      </c>
      <c r="V11" s="3"/>
      <c r="W11" s="3" t="s">
        <v>83</v>
      </c>
      <c r="X11" s="3"/>
      <c r="Y11" s="3" t="s">
        <v>69</v>
      </c>
      <c r="Z11" s="3"/>
      <c r="AA11" s="2" t="s">
        <v>84</v>
      </c>
      <c r="AB11" s="3"/>
      <c r="AC11" s="3"/>
      <c r="AD11" s="46"/>
      <c r="AE11" s="50" t="s">
        <v>71</v>
      </c>
      <c r="AF11" s="1"/>
      <c r="AG11" s="4" t="s">
        <v>72</v>
      </c>
      <c r="AH11" s="4"/>
      <c r="AI11" s="4"/>
      <c r="AJ11" s="51"/>
      <c r="AK11" s="52" t="s">
        <v>73</v>
      </c>
      <c r="AL11" s="5"/>
      <c r="AM11" s="5"/>
      <c r="AN11" s="5"/>
      <c r="AO11" s="3"/>
      <c r="AP11" s="46"/>
      <c r="AQ11" s="43"/>
      <c r="AR11" s="43" t="s">
        <v>253</v>
      </c>
      <c r="AS11" s="53" t="s">
        <v>75</v>
      </c>
      <c r="AT11" s="54"/>
      <c r="AU11" s="3"/>
      <c r="AV11" s="6" t="s">
        <v>254</v>
      </c>
      <c r="AW11" s="3"/>
      <c r="AX11" s="6"/>
      <c r="AY11" s="3"/>
      <c r="AZ11" s="46"/>
    </row>
    <row r="12" spans="1:52" ht="35.25" customHeight="1" x14ac:dyDescent="0.35">
      <c r="A12" s="62">
        <v>10</v>
      </c>
      <c r="B12" s="42">
        <v>39902</v>
      </c>
      <c r="C12" s="1" t="s">
        <v>235</v>
      </c>
      <c r="D12" s="2" t="s">
        <v>59</v>
      </c>
      <c r="E12" s="1" t="s">
        <v>236</v>
      </c>
      <c r="F12" s="44" t="s">
        <v>237</v>
      </c>
      <c r="G12" s="45" t="s">
        <v>123</v>
      </c>
      <c r="H12" s="2" t="s">
        <v>124</v>
      </c>
      <c r="I12" s="3" t="s">
        <v>255</v>
      </c>
      <c r="J12" s="3" t="s">
        <v>239</v>
      </c>
      <c r="K12" s="47" t="s">
        <v>256</v>
      </c>
      <c r="L12" s="48" t="s">
        <v>63</v>
      </c>
      <c r="M12" s="1" t="s">
        <v>241</v>
      </c>
      <c r="N12" s="2" t="s">
        <v>81</v>
      </c>
      <c r="O12" s="1" t="s">
        <v>242</v>
      </c>
      <c r="P12" s="2" t="s">
        <v>139</v>
      </c>
      <c r="Q12" s="1" t="s">
        <v>243</v>
      </c>
      <c r="R12" s="1" t="s">
        <v>244</v>
      </c>
      <c r="S12" s="1" t="s">
        <v>245</v>
      </c>
      <c r="T12" s="49" t="s">
        <v>245</v>
      </c>
      <c r="U12" s="45" t="s">
        <v>68</v>
      </c>
      <c r="V12" s="3"/>
      <c r="W12" s="3" t="s">
        <v>83</v>
      </c>
      <c r="X12" s="3"/>
      <c r="Y12" s="3" t="s">
        <v>69</v>
      </c>
      <c r="Z12" s="3"/>
      <c r="AA12" s="2" t="s">
        <v>84</v>
      </c>
      <c r="AB12" s="3"/>
      <c r="AC12" s="3"/>
      <c r="AD12" s="46"/>
      <c r="AE12" s="50" t="s">
        <v>71</v>
      </c>
      <c r="AF12" s="1"/>
      <c r="AG12" s="4" t="s">
        <v>72</v>
      </c>
      <c r="AH12" s="4"/>
      <c r="AI12" s="4"/>
      <c r="AJ12" s="51"/>
      <c r="AK12" s="52" t="s">
        <v>73</v>
      </c>
      <c r="AL12" s="5"/>
      <c r="AM12" s="5"/>
      <c r="AN12" s="5"/>
      <c r="AO12" s="3"/>
      <c r="AP12" s="46"/>
      <c r="AQ12" s="43"/>
      <c r="AR12" s="43" t="s">
        <v>253</v>
      </c>
      <c r="AS12" s="53" t="s">
        <v>75</v>
      </c>
      <c r="AT12" s="54"/>
      <c r="AU12" s="3"/>
      <c r="AV12" s="6" t="s">
        <v>254</v>
      </c>
      <c r="AW12" s="3"/>
      <c r="AX12" s="6"/>
      <c r="AY12" s="3"/>
      <c r="AZ12" s="46"/>
    </row>
    <row r="13" spans="1:52" ht="35.25" customHeight="1" x14ac:dyDescent="0.35">
      <c r="A13" s="62">
        <v>11</v>
      </c>
      <c r="B13" s="42">
        <v>39903</v>
      </c>
      <c r="C13" s="1" t="s">
        <v>235</v>
      </c>
      <c r="D13" s="2" t="s">
        <v>59</v>
      </c>
      <c r="E13" s="1" t="s">
        <v>236</v>
      </c>
      <c r="F13" s="44" t="s">
        <v>237</v>
      </c>
      <c r="G13" s="45" t="s">
        <v>78</v>
      </c>
      <c r="H13" s="2" t="s">
        <v>79</v>
      </c>
      <c r="I13" s="3" t="s">
        <v>257</v>
      </c>
      <c r="J13" s="3" t="s">
        <v>239</v>
      </c>
      <c r="K13" s="47" t="s">
        <v>258</v>
      </c>
      <c r="L13" s="48" t="s">
        <v>63</v>
      </c>
      <c r="M13" s="1" t="s">
        <v>259</v>
      </c>
      <c r="N13" s="2" t="s">
        <v>81</v>
      </c>
      <c r="O13" s="1" t="s">
        <v>260</v>
      </c>
      <c r="P13" s="2" t="s">
        <v>93</v>
      </c>
      <c r="Q13" s="1" t="s">
        <v>261</v>
      </c>
      <c r="R13" s="1"/>
      <c r="S13" s="1" t="s">
        <v>245</v>
      </c>
      <c r="T13" s="49" t="s">
        <v>245</v>
      </c>
      <c r="U13" s="45" t="s">
        <v>68</v>
      </c>
      <c r="V13" s="3"/>
      <c r="W13" s="3" t="s">
        <v>83</v>
      </c>
      <c r="X13" s="3"/>
      <c r="Y13" s="3" t="s">
        <v>69</v>
      </c>
      <c r="Z13" s="3"/>
      <c r="AA13" s="2" t="s">
        <v>84</v>
      </c>
      <c r="AB13" s="3"/>
      <c r="AC13" s="3"/>
      <c r="AD13" s="46" t="s">
        <v>262</v>
      </c>
      <c r="AE13" s="50" t="s">
        <v>85</v>
      </c>
      <c r="AF13" s="1" t="s">
        <v>86</v>
      </c>
      <c r="AG13" s="4" t="s">
        <v>87</v>
      </c>
      <c r="AH13" s="4" t="s">
        <v>97</v>
      </c>
      <c r="AI13" s="4"/>
      <c r="AJ13" s="51" t="s">
        <v>263</v>
      </c>
      <c r="AK13" s="52" t="s">
        <v>73</v>
      </c>
      <c r="AL13" s="5"/>
      <c r="AM13" s="5"/>
      <c r="AN13" s="5"/>
      <c r="AO13" s="3"/>
      <c r="AP13" s="46"/>
      <c r="AQ13" s="43"/>
      <c r="AR13" s="43" t="s">
        <v>264</v>
      </c>
      <c r="AS13" s="53" t="s">
        <v>75</v>
      </c>
      <c r="AT13" s="45"/>
      <c r="AU13" s="3"/>
      <c r="AV13" s="6" t="s">
        <v>205</v>
      </c>
      <c r="AW13" s="3"/>
      <c r="AX13" s="3"/>
      <c r="AY13" s="3"/>
      <c r="AZ13" s="46"/>
    </row>
    <row r="14" spans="1:52" ht="35.25" customHeight="1" x14ac:dyDescent="0.35">
      <c r="A14" s="62">
        <v>12</v>
      </c>
      <c r="B14" s="42">
        <v>39907</v>
      </c>
      <c r="C14" s="1" t="s">
        <v>109</v>
      </c>
      <c r="D14" s="2" t="s">
        <v>99</v>
      </c>
      <c r="E14" s="1" t="s">
        <v>265</v>
      </c>
      <c r="F14" s="44" t="s">
        <v>265</v>
      </c>
      <c r="G14" s="45" t="s">
        <v>112</v>
      </c>
      <c r="H14" s="2" t="s">
        <v>112</v>
      </c>
      <c r="I14" s="3" t="s">
        <v>266</v>
      </c>
      <c r="J14" s="3" t="s">
        <v>267</v>
      </c>
      <c r="K14" s="47" t="s">
        <v>268</v>
      </c>
      <c r="L14" s="48" t="s">
        <v>63</v>
      </c>
      <c r="M14" s="1" t="s">
        <v>269</v>
      </c>
      <c r="N14" s="2" t="s">
        <v>81</v>
      </c>
      <c r="O14" s="1" t="s">
        <v>270</v>
      </c>
      <c r="P14" s="2" t="s">
        <v>93</v>
      </c>
      <c r="Q14" s="1" t="s">
        <v>271</v>
      </c>
      <c r="R14" s="1"/>
      <c r="S14" s="1" t="s">
        <v>146</v>
      </c>
      <c r="T14" s="49" t="s">
        <v>146</v>
      </c>
      <c r="U14" s="45">
        <v>1</v>
      </c>
      <c r="V14" s="3" t="s">
        <v>272</v>
      </c>
      <c r="W14" s="3" t="s">
        <v>83</v>
      </c>
      <c r="X14" s="3"/>
      <c r="Y14" s="3">
        <v>3</v>
      </c>
      <c r="Z14" s="3" t="s">
        <v>273</v>
      </c>
      <c r="AA14" s="2" t="s">
        <v>115</v>
      </c>
      <c r="AB14" s="3"/>
      <c r="AC14" s="3"/>
      <c r="AD14" s="46"/>
      <c r="AE14" s="50" t="s">
        <v>85</v>
      </c>
      <c r="AF14" s="1" t="s">
        <v>86</v>
      </c>
      <c r="AG14" s="4" t="s">
        <v>87</v>
      </c>
      <c r="AH14" s="4" t="s">
        <v>170</v>
      </c>
      <c r="AI14" s="4"/>
      <c r="AJ14" s="51"/>
      <c r="AK14" s="52" t="s">
        <v>73</v>
      </c>
      <c r="AL14" s="5"/>
      <c r="AM14" s="5"/>
      <c r="AN14" s="5"/>
      <c r="AO14" s="3"/>
      <c r="AP14" s="46" t="s">
        <v>274</v>
      </c>
      <c r="AQ14" s="43"/>
      <c r="AR14" s="43" t="s">
        <v>275</v>
      </c>
      <c r="AS14" s="53" t="s">
        <v>89</v>
      </c>
      <c r="AT14" s="45" t="s">
        <v>276</v>
      </c>
      <c r="AU14" s="3"/>
      <c r="AV14" s="6" t="s">
        <v>277</v>
      </c>
      <c r="AW14" s="3"/>
      <c r="AX14" s="3"/>
      <c r="AY14" s="3"/>
      <c r="AZ14" s="46"/>
    </row>
    <row r="15" spans="1:52" ht="35.25" customHeight="1" x14ac:dyDescent="0.35">
      <c r="A15" s="62">
        <v>13</v>
      </c>
      <c r="B15" s="42">
        <v>39921</v>
      </c>
      <c r="C15" s="1" t="s">
        <v>127</v>
      </c>
      <c r="D15" s="2" t="s">
        <v>59</v>
      </c>
      <c r="E15" s="1" t="s">
        <v>278</v>
      </c>
      <c r="F15" s="44" t="s">
        <v>279</v>
      </c>
      <c r="G15" s="45" t="s">
        <v>61</v>
      </c>
      <c r="H15" s="2" t="s">
        <v>62</v>
      </c>
      <c r="I15" s="3" t="s">
        <v>280</v>
      </c>
      <c r="J15" s="3" t="s">
        <v>281</v>
      </c>
      <c r="K15" s="47" t="s">
        <v>282</v>
      </c>
      <c r="L15" s="48" t="s">
        <v>63</v>
      </c>
      <c r="M15" s="1" t="s">
        <v>64</v>
      </c>
      <c r="N15" s="2" t="s">
        <v>65</v>
      </c>
      <c r="O15" s="1"/>
      <c r="P15" s="2" t="s">
        <v>82</v>
      </c>
      <c r="Q15" s="1" t="s">
        <v>156</v>
      </c>
      <c r="R15" s="1"/>
      <c r="S15" s="1" t="s">
        <v>67</v>
      </c>
      <c r="T15" s="49" t="s">
        <v>67</v>
      </c>
      <c r="U15" s="45">
        <v>2</v>
      </c>
      <c r="V15" s="3" t="s">
        <v>283</v>
      </c>
      <c r="W15" s="3">
        <v>1</v>
      </c>
      <c r="X15" s="3" t="s">
        <v>284</v>
      </c>
      <c r="Y15" s="3" t="s">
        <v>69</v>
      </c>
      <c r="Z15" s="3"/>
      <c r="AA15" s="2" t="s">
        <v>104</v>
      </c>
      <c r="AB15" s="3"/>
      <c r="AC15" s="3"/>
      <c r="AD15" s="46"/>
      <c r="AE15" s="50" t="s">
        <v>71</v>
      </c>
      <c r="AF15" s="1"/>
      <c r="AG15" s="4" t="s">
        <v>72</v>
      </c>
      <c r="AH15" s="4"/>
      <c r="AI15" s="4"/>
      <c r="AJ15" s="51"/>
      <c r="AK15" s="52" t="s">
        <v>285</v>
      </c>
      <c r="AL15" s="5" t="s">
        <v>135</v>
      </c>
      <c r="AM15" s="5"/>
      <c r="AN15" s="5"/>
      <c r="AO15" s="3"/>
      <c r="AP15" s="46"/>
      <c r="AQ15" s="43"/>
      <c r="AR15" s="43" t="s">
        <v>286</v>
      </c>
      <c r="AS15" s="53" t="s">
        <v>89</v>
      </c>
      <c r="AT15" s="45" t="s">
        <v>287</v>
      </c>
      <c r="AU15" s="3"/>
      <c r="AV15" s="6" t="s">
        <v>277</v>
      </c>
      <c r="AW15" s="3"/>
      <c r="AX15" s="6" t="s">
        <v>288</v>
      </c>
      <c r="AY15" s="3"/>
      <c r="AZ15" s="46"/>
    </row>
    <row r="16" spans="1:52" ht="35.25" customHeight="1" x14ac:dyDescent="0.35">
      <c r="A16" s="62">
        <v>14</v>
      </c>
      <c r="B16" s="42">
        <v>39921</v>
      </c>
      <c r="C16" s="1" t="s">
        <v>127</v>
      </c>
      <c r="D16" s="2" t="s">
        <v>59</v>
      </c>
      <c r="E16" s="1" t="s">
        <v>128</v>
      </c>
      <c r="F16" s="44" t="s">
        <v>134</v>
      </c>
      <c r="G16" s="45" t="s">
        <v>123</v>
      </c>
      <c r="H16" s="2" t="s">
        <v>124</v>
      </c>
      <c r="I16" s="3" t="s">
        <v>289</v>
      </c>
      <c r="J16" s="3" t="s">
        <v>290</v>
      </c>
      <c r="K16" s="47" t="s">
        <v>291</v>
      </c>
      <c r="L16" s="48" t="s">
        <v>63</v>
      </c>
      <c r="M16" s="1" t="s">
        <v>292</v>
      </c>
      <c r="N16" s="2" t="s">
        <v>81</v>
      </c>
      <c r="O16" s="1"/>
      <c r="P16" s="2" t="s">
        <v>82</v>
      </c>
      <c r="Q16" s="1" t="s">
        <v>293</v>
      </c>
      <c r="R16" s="1"/>
      <c r="S16" s="1" t="s">
        <v>146</v>
      </c>
      <c r="T16" s="49" t="s">
        <v>146</v>
      </c>
      <c r="U16" s="45" t="s">
        <v>68</v>
      </c>
      <c r="V16" s="3"/>
      <c r="W16" s="3" t="s">
        <v>83</v>
      </c>
      <c r="X16" s="3"/>
      <c r="Y16" s="3" t="s">
        <v>69</v>
      </c>
      <c r="Z16" s="3"/>
      <c r="AA16" s="2" t="s">
        <v>84</v>
      </c>
      <c r="AB16" s="3"/>
      <c r="AC16" s="3"/>
      <c r="AD16" s="46"/>
      <c r="AE16" s="50" t="s">
        <v>85</v>
      </c>
      <c r="AF16" s="1" t="s">
        <v>125</v>
      </c>
      <c r="AG16" s="4" t="s">
        <v>87</v>
      </c>
      <c r="AH16" s="4" t="s">
        <v>88</v>
      </c>
      <c r="AI16" s="4"/>
      <c r="AJ16" s="51"/>
      <c r="AK16" s="52" t="s">
        <v>73</v>
      </c>
      <c r="AL16" s="5"/>
      <c r="AM16" s="5"/>
      <c r="AN16" s="5"/>
      <c r="AO16" s="3"/>
      <c r="AP16" s="46"/>
      <c r="AQ16" s="43"/>
      <c r="AR16" s="43" t="s">
        <v>294</v>
      </c>
      <c r="AS16" s="53" t="s">
        <v>89</v>
      </c>
      <c r="AT16" s="54" t="s">
        <v>295</v>
      </c>
      <c r="AU16" s="3"/>
      <c r="AV16" s="6"/>
      <c r="AW16" s="3"/>
      <c r="AX16" s="6"/>
      <c r="AY16" s="3"/>
      <c r="AZ16" s="46"/>
    </row>
    <row r="17" spans="1:52" ht="35.25" customHeight="1" x14ac:dyDescent="0.35">
      <c r="A17" s="62">
        <v>15</v>
      </c>
      <c r="B17" s="42">
        <v>39943</v>
      </c>
      <c r="C17" s="1" t="s">
        <v>98</v>
      </c>
      <c r="D17" s="2" t="s">
        <v>99</v>
      </c>
      <c r="E17" s="1" t="s">
        <v>100</v>
      </c>
      <c r="F17" s="44" t="s">
        <v>296</v>
      </c>
      <c r="G17" s="45" t="s">
        <v>297</v>
      </c>
      <c r="H17" s="2" t="s">
        <v>297</v>
      </c>
      <c r="I17" s="3" t="s">
        <v>298</v>
      </c>
      <c r="J17" s="3" t="s">
        <v>299</v>
      </c>
      <c r="K17" s="47" t="s">
        <v>300</v>
      </c>
      <c r="L17" s="48" t="s">
        <v>106</v>
      </c>
      <c r="M17" s="1" t="s">
        <v>64</v>
      </c>
      <c r="N17" s="2" t="s">
        <v>65</v>
      </c>
      <c r="O17" s="1"/>
      <c r="P17" s="2" t="s">
        <v>82</v>
      </c>
      <c r="Q17" s="1"/>
      <c r="R17" s="1"/>
      <c r="S17" s="1" t="s">
        <v>67</v>
      </c>
      <c r="T17" s="49" t="s">
        <v>67</v>
      </c>
      <c r="U17" s="45" t="s">
        <v>68</v>
      </c>
      <c r="V17" s="3"/>
      <c r="W17" s="3" t="s">
        <v>83</v>
      </c>
      <c r="X17" s="3"/>
      <c r="Y17" s="3" t="s">
        <v>69</v>
      </c>
      <c r="Z17" s="3"/>
      <c r="AA17" s="2" t="s">
        <v>84</v>
      </c>
      <c r="AB17" s="3"/>
      <c r="AC17" s="3"/>
      <c r="AD17" s="46"/>
      <c r="AE17" s="50" t="s">
        <v>71</v>
      </c>
      <c r="AF17" s="1"/>
      <c r="AG17" s="4" t="s">
        <v>72</v>
      </c>
      <c r="AH17" s="4"/>
      <c r="AI17" s="4"/>
      <c r="AJ17" s="51"/>
      <c r="AK17" s="52" t="s">
        <v>73</v>
      </c>
      <c r="AL17" s="5"/>
      <c r="AM17" s="5"/>
      <c r="AN17" s="5"/>
      <c r="AO17" s="3"/>
      <c r="AP17" s="46"/>
      <c r="AQ17" s="43" t="s">
        <v>74</v>
      </c>
      <c r="AR17" s="43"/>
      <c r="AS17" s="53" t="s">
        <v>75</v>
      </c>
      <c r="AT17" s="45"/>
      <c r="AU17" s="3"/>
      <c r="AV17" s="6" t="s">
        <v>137</v>
      </c>
      <c r="AW17" s="3"/>
      <c r="AX17" s="6"/>
      <c r="AY17" s="3"/>
      <c r="AZ17" s="46"/>
    </row>
    <row r="18" spans="1:52" ht="35.25" customHeight="1" x14ac:dyDescent="0.35">
      <c r="A18" s="62">
        <v>16</v>
      </c>
      <c r="B18" s="42">
        <v>39946</v>
      </c>
      <c r="C18" s="1" t="s">
        <v>126</v>
      </c>
      <c r="D18" s="2" t="s">
        <v>99</v>
      </c>
      <c r="E18" s="1" t="s">
        <v>301</v>
      </c>
      <c r="F18" s="44" t="s">
        <v>302</v>
      </c>
      <c r="G18" s="45" t="s">
        <v>123</v>
      </c>
      <c r="H18" s="2" t="s">
        <v>124</v>
      </c>
      <c r="I18" s="3" t="s">
        <v>303</v>
      </c>
      <c r="J18" s="3" t="s">
        <v>304</v>
      </c>
      <c r="K18" s="47" t="s">
        <v>305</v>
      </c>
      <c r="L18" s="48" t="s">
        <v>63</v>
      </c>
      <c r="M18" s="1" t="s">
        <v>80</v>
      </c>
      <c r="N18" s="2" t="s">
        <v>81</v>
      </c>
      <c r="O18" s="1" t="s">
        <v>306</v>
      </c>
      <c r="P18" s="2" t="s">
        <v>66</v>
      </c>
      <c r="Q18" s="1" t="s">
        <v>307</v>
      </c>
      <c r="R18" s="1" t="s">
        <v>306</v>
      </c>
      <c r="S18" s="1" t="s">
        <v>67</v>
      </c>
      <c r="T18" s="49" t="s">
        <v>67</v>
      </c>
      <c r="U18" s="45" t="s">
        <v>68</v>
      </c>
      <c r="V18" s="3"/>
      <c r="W18" s="3">
        <v>3</v>
      </c>
      <c r="X18" s="3" t="s">
        <v>308</v>
      </c>
      <c r="Y18" s="3">
        <v>6</v>
      </c>
      <c r="Z18" s="3" t="s">
        <v>309</v>
      </c>
      <c r="AA18" s="2" t="s">
        <v>141</v>
      </c>
      <c r="AB18" s="3"/>
      <c r="AC18" s="3"/>
      <c r="AD18" s="46" t="s">
        <v>310</v>
      </c>
      <c r="AE18" s="50" t="s">
        <v>85</v>
      </c>
      <c r="AF18" s="1" t="s">
        <v>311</v>
      </c>
      <c r="AG18" s="4" t="s">
        <v>87</v>
      </c>
      <c r="AH18" s="4" t="s">
        <v>88</v>
      </c>
      <c r="AI18" s="4"/>
      <c r="AJ18" s="51"/>
      <c r="AK18" s="52" t="s">
        <v>73</v>
      </c>
      <c r="AL18" s="5"/>
      <c r="AM18" s="5"/>
      <c r="AN18" s="5"/>
      <c r="AO18" s="3"/>
      <c r="AP18" s="46"/>
      <c r="AQ18" s="43" t="s">
        <v>74</v>
      </c>
      <c r="AR18" s="43" t="s">
        <v>312</v>
      </c>
      <c r="AS18" s="53" t="s">
        <v>75</v>
      </c>
      <c r="AT18" s="45"/>
      <c r="AU18" s="3"/>
      <c r="AV18" s="6" t="s">
        <v>108</v>
      </c>
      <c r="AW18" s="6" t="s">
        <v>277</v>
      </c>
      <c r="AX18" s="3"/>
      <c r="AY18" s="3"/>
      <c r="AZ18" s="46"/>
    </row>
    <row r="19" spans="1:52" ht="35.25" customHeight="1" x14ac:dyDescent="0.35">
      <c r="A19" s="62">
        <v>17</v>
      </c>
      <c r="B19" s="42">
        <v>39956</v>
      </c>
      <c r="C19" s="1" t="s">
        <v>313</v>
      </c>
      <c r="D19" s="2" t="s">
        <v>77</v>
      </c>
      <c r="E19" s="1" t="s">
        <v>314</v>
      </c>
      <c r="F19" s="44" t="s">
        <v>315</v>
      </c>
      <c r="G19" s="45" t="s">
        <v>123</v>
      </c>
      <c r="H19" s="2" t="s">
        <v>124</v>
      </c>
      <c r="I19" s="3" t="s">
        <v>316</v>
      </c>
      <c r="J19" s="3" t="s">
        <v>317</v>
      </c>
      <c r="K19" s="47" t="s">
        <v>318</v>
      </c>
      <c r="L19" s="48" t="s">
        <v>63</v>
      </c>
      <c r="M19" s="1" t="s">
        <v>319</v>
      </c>
      <c r="N19" s="2" t="s">
        <v>81</v>
      </c>
      <c r="O19" s="1"/>
      <c r="P19" s="2" t="s">
        <v>82</v>
      </c>
      <c r="Q19" s="1" t="s">
        <v>148</v>
      </c>
      <c r="R19" s="1"/>
      <c r="S19" s="1" t="s">
        <v>67</v>
      </c>
      <c r="T19" s="49" t="s">
        <v>67</v>
      </c>
      <c r="U19" s="45" t="s">
        <v>68</v>
      </c>
      <c r="V19" s="3"/>
      <c r="W19" s="3">
        <v>20</v>
      </c>
      <c r="X19" s="3"/>
      <c r="Y19" s="3">
        <v>4</v>
      </c>
      <c r="Z19" s="3" t="s">
        <v>320</v>
      </c>
      <c r="AA19" s="2" t="s">
        <v>141</v>
      </c>
      <c r="AB19" s="3">
        <v>1</v>
      </c>
      <c r="AC19" s="3" t="s">
        <v>321</v>
      </c>
      <c r="AD19" s="46"/>
      <c r="AE19" s="50" t="s">
        <v>85</v>
      </c>
      <c r="AF19" s="1" t="s">
        <v>125</v>
      </c>
      <c r="AG19" s="4" t="s">
        <v>87</v>
      </c>
      <c r="AH19" s="4" t="s">
        <v>88</v>
      </c>
      <c r="AI19" s="4"/>
      <c r="AJ19" s="51"/>
      <c r="AK19" s="52" t="s">
        <v>73</v>
      </c>
      <c r="AL19" s="5"/>
      <c r="AM19" s="5"/>
      <c r="AN19" s="5"/>
      <c r="AO19" s="3"/>
      <c r="AP19" s="46"/>
      <c r="AQ19" s="43"/>
      <c r="AR19" s="43" t="s">
        <v>322</v>
      </c>
      <c r="AS19" s="53" t="s">
        <v>75</v>
      </c>
      <c r="AT19" s="45"/>
      <c r="AU19" s="3"/>
      <c r="AV19" s="6" t="s">
        <v>277</v>
      </c>
      <c r="AW19" s="3"/>
      <c r="AX19" s="6" t="s">
        <v>323</v>
      </c>
      <c r="AY19" s="3"/>
      <c r="AZ19" s="46"/>
    </row>
    <row r="20" spans="1:52" ht="35.25" customHeight="1" x14ac:dyDescent="0.35">
      <c r="A20" s="62">
        <v>18</v>
      </c>
      <c r="B20" s="42">
        <v>39958</v>
      </c>
      <c r="C20" s="1" t="s">
        <v>98</v>
      </c>
      <c r="D20" s="2" t="s">
        <v>99</v>
      </c>
      <c r="E20" s="1" t="s">
        <v>163</v>
      </c>
      <c r="F20" s="44" t="s">
        <v>324</v>
      </c>
      <c r="G20" s="45" t="s">
        <v>123</v>
      </c>
      <c r="H20" s="2" t="s">
        <v>124</v>
      </c>
      <c r="I20" s="3" t="s">
        <v>325</v>
      </c>
      <c r="J20" s="3" t="s">
        <v>326</v>
      </c>
      <c r="K20" s="47" t="s">
        <v>327</v>
      </c>
      <c r="L20" s="48" t="s">
        <v>63</v>
      </c>
      <c r="M20" s="1" t="s">
        <v>328</v>
      </c>
      <c r="N20" s="2" t="s">
        <v>81</v>
      </c>
      <c r="O20" s="1"/>
      <c r="P20" s="2" t="s">
        <v>82</v>
      </c>
      <c r="Q20" s="1" t="s">
        <v>329</v>
      </c>
      <c r="R20" s="1"/>
      <c r="S20" s="1" t="s">
        <v>67</v>
      </c>
      <c r="T20" s="49" t="s">
        <v>67</v>
      </c>
      <c r="U20" s="45" t="s">
        <v>68</v>
      </c>
      <c r="V20" s="3"/>
      <c r="W20" s="3">
        <v>1</v>
      </c>
      <c r="X20" s="3" t="s">
        <v>330</v>
      </c>
      <c r="Y20" s="3" t="s">
        <v>69</v>
      </c>
      <c r="Z20" s="3"/>
      <c r="AA20" s="2" t="s">
        <v>70</v>
      </c>
      <c r="AB20" s="3"/>
      <c r="AC20" s="3"/>
      <c r="AD20" s="46"/>
      <c r="AE20" s="50" t="s">
        <v>71</v>
      </c>
      <c r="AF20" s="1"/>
      <c r="AG20" s="4" t="s">
        <v>72</v>
      </c>
      <c r="AH20" s="4"/>
      <c r="AI20" s="4"/>
      <c r="AJ20" s="51"/>
      <c r="AK20" s="52" t="s">
        <v>73</v>
      </c>
      <c r="AL20" s="5"/>
      <c r="AM20" s="5"/>
      <c r="AN20" s="5"/>
      <c r="AO20" s="3"/>
      <c r="AP20" s="46"/>
      <c r="AQ20" s="43"/>
      <c r="AR20" s="43" t="s">
        <v>331</v>
      </c>
      <c r="AS20" s="53" t="s">
        <v>89</v>
      </c>
      <c r="AT20" s="45" t="s">
        <v>332</v>
      </c>
      <c r="AU20" s="3"/>
      <c r="AV20" s="6"/>
      <c r="AW20" s="3"/>
      <c r="AX20" s="6"/>
      <c r="AY20" s="3"/>
      <c r="AZ20" s="46"/>
    </row>
    <row r="21" spans="1:52" ht="35.25" customHeight="1" x14ac:dyDescent="0.35">
      <c r="A21" s="62">
        <v>19</v>
      </c>
      <c r="B21" s="42">
        <v>39969</v>
      </c>
      <c r="C21" s="1" t="s">
        <v>313</v>
      </c>
      <c r="D21" s="2" t="s">
        <v>77</v>
      </c>
      <c r="E21" s="1" t="s">
        <v>314</v>
      </c>
      <c r="F21" s="44" t="s">
        <v>333</v>
      </c>
      <c r="G21" s="45" t="s">
        <v>123</v>
      </c>
      <c r="H21" s="2" t="s">
        <v>124</v>
      </c>
      <c r="I21" s="3" t="s">
        <v>334</v>
      </c>
      <c r="J21" s="3" t="s">
        <v>335</v>
      </c>
      <c r="K21" s="47" t="s">
        <v>336</v>
      </c>
      <c r="L21" s="48" t="s">
        <v>63</v>
      </c>
      <c r="M21" s="1" t="s">
        <v>337</v>
      </c>
      <c r="N21" s="2" t="s">
        <v>81</v>
      </c>
      <c r="O21" s="1" t="s">
        <v>338</v>
      </c>
      <c r="P21" s="2" t="s">
        <v>93</v>
      </c>
      <c r="Q21" s="1" t="s">
        <v>339</v>
      </c>
      <c r="R21" s="1" t="s">
        <v>338</v>
      </c>
      <c r="S21" s="1" t="s">
        <v>146</v>
      </c>
      <c r="T21" s="49" t="s">
        <v>146</v>
      </c>
      <c r="U21" s="45" t="s">
        <v>68</v>
      </c>
      <c r="V21" s="3"/>
      <c r="W21" s="3">
        <v>25</v>
      </c>
      <c r="X21" s="3" t="s">
        <v>161</v>
      </c>
      <c r="Y21" s="3">
        <v>25</v>
      </c>
      <c r="Z21" s="3" t="s">
        <v>340</v>
      </c>
      <c r="AA21" s="2" t="s">
        <v>141</v>
      </c>
      <c r="AB21" s="3">
        <v>1</v>
      </c>
      <c r="AC21" s="3" t="s">
        <v>341</v>
      </c>
      <c r="AD21" s="46"/>
      <c r="AE21" s="50" t="s">
        <v>85</v>
      </c>
      <c r="AF21" s="1" t="s">
        <v>157</v>
      </c>
      <c r="AG21" s="4" t="s">
        <v>87</v>
      </c>
      <c r="AH21" s="4" t="s">
        <v>88</v>
      </c>
      <c r="AI21" s="4"/>
      <c r="AJ21" s="51"/>
      <c r="AK21" s="52" t="s">
        <v>73</v>
      </c>
      <c r="AL21" s="5"/>
      <c r="AM21" s="5"/>
      <c r="AN21" s="5"/>
      <c r="AO21" s="3"/>
      <c r="AP21" s="46"/>
      <c r="AQ21" s="43"/>
      <c r="AR21" s="43" t="s">
        <v>342</v>
      </c>
      <c r="AS21" s="53" t="s">
        <v>89</v>
      </c>
      <c r="AT21" s="54" t="s">
        <v>343</v>
      </c>
      <c r="AU21" s="3"/>
      <c r="AV21" s="6"/>
      <c r="AW21" s="3"/>
      <c r="AX21" s="6"/>
      <c r="AY21" s="3"/>
      <c r="AZ21" s="46"/>
    </row>
    <row r="22" spans="1:52" ht="35.25" customHeight="1" x14ac:dyDescent="0.35">
      <c r="A22" s="62">
        <v>20</v>
      </c>
      <c r="B22" s="42">
        <v>39985</v>
      </c>
      <c r="C22" s="1" t="s">
        <v>130</v>
      </c>
      <c r="D22" s="2" t="s">
        <v>59</v>
      </c>
      <c r="E22" s="1" t="s">
        <v>131</v>
      </c>
      <c r="F22" s="44" t="s">
        <v>132</v>
      </c>
      <c r="G22" s="45" t="s">
        <v>123</v>
      </c>
      <c r="H22" s="2" t="s">
        <v>124</v>
      </c>
      <c r="I22" s="3" t="s">
        <v>344</v>
      </c>
      <c r="J22" s="3" t="s">
        <v>345</v>
      </c>
      <c r="K22" s="47" t="s">
        <v>346</v>
      </c>
      <c r="L22" s="48" t="s">
        <v>63</v>
      </c>
      <c r="M22" s="1" t="s">
        <v>91</v>
      </c>
      <c r="N22" s="2" t="s">
        <v>81</v>
      </c>
      <c r="O22" s="1"/>
      <c r="P22" s="2" t="s">
        <v>82</v>
      </c>
      <c r="Q22" s="1" t="s">
        <v>94</v>
      </c>
      <c r="R22" s="1"/>
      <c r="S22" s="1" t="s">
        <v>67</v>
      </c>
      <c r="T22" s="49" t="s">
        <v>67</v>
      </c>
      <c r="U22" s="45" t="s">
        <v>68</v>
      </c>
      <c r="V22" s="3"/>
      <c r="W22" s="3">
        <v>18</v>
      </c>
      <c r="X22" s="3" t="s">
        <v>152</v>
      </c>
      <c r="Y22" s="3">
        <v>27</v>
      </c>
      <c r="Z22" s="3" t="s">
        <v>152</v>
      </c>
      <c r="AA22" s="2" t="s">
        <v>141</v>
      </c>
      <c r="AB22" s="3"/>
      <c r="AC22" s="3"/>
      <c r="AD22" s="46" t="s">
        <v>347</v>
      </c>
      <c r="AE22" s="50" t="s">
        <v>118</v>
      </c>
      <c r="AF22" s="1" t="s">
        <v>157</v>
      </c>
      <c r="AG22" s="4" t="s">
        <v>87</v>
      </c>
      <c r="AH22" s="4" t="s">
        <v>142</v>
      </c>
      <c r="AI22" s="4"/>
      <c r="AJ22" s="51" t="s">
        <v>348</v>
      </c>
      <c r="AK22" s="52" t="s">
        <v>349</v>
      </c>
      <c r="AL22" s="5" t="s">
        <v>135</v>
      </c>
      <c r="AM22" s="5"/>
      <c r="AN22" s="5" t="s">
        <v>350</v>
      </c>
      <c r="AO22" s="3"/>
      <c r="AP22" s="46"/>
      <c r="AQ22" s="43"/>
      <c r="AR22" s="43" t="s">
        <v>351</v>
      </c>
      <c r="AS22" s="53" t="s">
        <v>89</v>
      </c>
      <c r="AT22" s="45" t="s">
        <v>352</v>
      </c>
      <c r="AU22" s="3"/>
      <c r="AV22" s="6" t="s">
        <v>108</v>
      </c>
      <c r="AW22" s="6" t="s">
        <v>277</v>
      </c>
      <c r="AX22" s="3"/>
      <c r="AY22" s="3"/>
      <c r="AZ22" s="55" t="s">
        <v>353</v>
      </c>
    </row>
    <row r="23" spans="1:52" ht="35.25" customHeight="1" x14ac:dyDescent="0.35">
      <c r="A23" s="62">
        <v>21</v>
      </c>
      <c r="B23" s="42">
        <v>39993</v>
      </c>
      <c r="C23" s="1" t="s">
        <v>76</v>
      </c>
      <c r="D23" s="2" t="s">
        <v>77</v>
      </c>
      <c r="E23" s="1" t="s">
        <v>197</v>
      </c>
      <c r="F23" s="44" t="s">
        <v>354</v>
      </c>
      <c r="G23" s="45" t="s">
        <v>112</v>
      </c>
      <c r="H23" s="2" t="s">
        <v>112</v>
      </c>
      <c r="I23" s="3" t="s">
        <v>355</v>
      </c>
      <c r="J23" s="3" t="s">
        <v>356</v>
      </c>
      <c r="K23" s="47" t="s">
        <v>357</v>
      </c>
      <c r="L23" s="48" t="s">
        <v>63</v>
      </c>
      <c r="M23" s="1" t="s">
        <v>358</v>
      </c>
      <c r="N23" s="2" t="s">
        <v>81</v>
      </c>
      <c r="O23" s="1" t="s">
        <v>359</v>
      </c>
      <c r="P23" s="2" t="s">
        <v>93</v>
      </c>
      <c r="Q23" s="1" t="s">
        <v>271</v>
      </c>
      <c r="R23" s="1"/>
      <c r="S23" s="1" t="s">
        <v>146</v>
      </c>
      <c r="T23" s="49" t="s">
        <v>146</v>
      </c>
      <c r="U23" s="45">
        <v>1</v>
      </c>
      <c r="V23" s="3" t="s">
        <v>360</v>
      </c>
      <c r="W23" s="3" t="s">
        <v>83</v>
      </c>
      <c r="X23" s="3"/>
      <c r="Y23" s="3">
        <v>3</v>
      </c>
      <c r="Z23" s="3" t="s">
        <v>361</v>
      </c>
      <c r="AA23" s="2" t="s">
        <v>115</v>
      </c>
      <c r="AB23" s="3"/>
      <c r="AC23" s="3"/>
      <c r="AD23" s="46"/>
      <c r="AE23" s="50" t="s">
        <v>85</v>
      </c>
      <c r="AF23" s="1" t="s">
        <v>362</v>
      </c>
      <c r="AG23" s="4" t="s">
        <v>87</v>
      </c>
      <c r="AH23" s="4" t="s">
        <v>88</v>
      </c>
      <c r="AI23" s="4"/>
      <c r="AJ23" s="51" t="s">
        <v>363</v>
      </c>
      <c r="AK23" s="52" t="s">
        <v>73</v>
      </c>
      <c r="AL23" s="5"/>
      <c r="AM23" s="5"/>
      <c r="AN23" s="5"/>
      <c r="AO23" s="3" t="s">
        <v>364</v>
      </c>
      <c r="AP23" s="46"/>
      <c r="AQ23" s="43"/>
      <c r="AR23" s="43" t="s">
        <v>365</v>
      </c>
      <c r="AS23" s="53" t="s">
        <v>89</v>
      </c>
      <c r="AT23" s="54" t="s">
        <v>366</v>
      </c>
      <c r="AU23" s="3" t="s">
        <v>367</v>
      </c>
      <c r="AV23" s="3"/>
      <c r="AW23" s="3"/>
      <c r="AX23" s="3"/>
      <c r="AY23" s="3"/>
      <c r="AZ23" s="55" t="s">
        <v>353</v>
      </c>
    </row>
    <row r="24" spans="1:52" ht="35.25" customHeight="1" x14ac:dyDescent="0.35">
      <c r="A24" s="62">
        <v>22</v>
      </c>
      <c r="B24" s="42">
        <v>39994</v>
      </c>
      <c r="C24" s="1" t="s">
        <v>76</v>
      </c>
      <c r="D24" s="2" t="s">
        <v>77</v>
      </c>
      <c r="E24" s="1" t="s">
        <v>197</v>
      </c>
      <c r="F24" s="44" t="s">
        <v>354</v>
      </c>
      <c r="G24" s="45" t="s">
        <v>123</v>
      </c>
      <c r="H24" s="2" t="s">
        <v>124</v>
      </c>
      <c r="I24" s="3" t="s">
        <v>368</v>
      </c>
      <c r="J24" s="3" t="s">
        <v>369</v>
      </c>
      <c r="K24" s="47" t="s">
        <v>370</v>
      </c>
      <c r="L24" s="48" t="s">
        <v>63</v>
      </c>
      <c r="M24" s="1" t="s">
        <v>371</v>
      </c>
      <c r="N24" s="2" t="s">
        <v>81</v>
      </c>
      <c r="O24" s="1" t="s">
        <v>372</v>
      </c>
      <c r="P24" s="2" t="s">
        <v>93</v>
      </c>
      <c r="Q24" s="1" t="s">
        <v>358</v>
      </c>
      <c r="R24" s="1"/>
      <c r="S24" s="1" t="s">
        <v>67</v>
      </c>
      <c r="T24" s="49" t="s">
        <v>67</v>
      </c>
      <c r="U24" s="45" t="s">
        <v>68</v>
      </c>
      <c r="V24" s="3"/>
      <c r="W24" s="3">
        <v>25</v>
      </c>
      <c r="X24" s="3" t="s">
        <v>373</v>
      </c>
      <c r="Y24" s="3">
        <v>30</v>
      </c>
      <c r="Z24" s="3" t="s">
        <v>374</v>
      </c>
      <c r="AA24" s="2" t="s">
        <v>141</v>
      </c>
      <c r="AB24" s="3"/>
      <c r="AC24" s="3"/>
      <c r="AD24" s="46" t="s">
        <v>375</v>
      </c>
      <c r="AE24" s="50" t="s">
        <v>85</v>
      </c>
      <c r="AF24" s="1" t="s">
        <v>376</v>
      </c>
      <c r="AG24" s="4" t="s">
        <v>87</v>
      </c>
      <c r="AH24" s="4" t="s">
        <v>142</v>
      </c>
      <c r="AI24" s="4"/>
      <c r="AJ24" s="51" t="s">
        <v>377</v>
      </c>
      <c r="AK24" s="52" t="s">
        <v>73</v>
      </c>
      <c r="AL24" s="5"/>
      <c r="AM24" s="5"/>
      <c r="AN24" s="5"/>
      <c r="AO24" s="3"/>
      <c r="AP24" s="46"/>
      <c r="AQ24" s="43"/>
      <c r="AR24" s="43" t="s">
        <v>378</v>
      </c>
      <c r="AS24" s="53" t="s">
        <v>89</v>
      </c>
      <c r="AT24" s="54" t="s">
        <v>366</v>
      </c>
      <c r="AU24" s="3"/>
      <c r="AV24" s="3"/>
      <c r="AW24" s="3"/>
      <c r="AX24" s="3"/>
      <c r="AY24" s="3"/>
      <c r="AZ24" s="55" t="s">
        <v>353</v>
      </c>
    </row>
    <row r="25" spans="1:52" ht="35.25" customHeight="1" x14ac:dyDescent="0.35">
      <c r="A25" s="62">
        <v>23</v>
      </c>
      <c r="B25" s="42">
        <v>39995</v>
      </c>
      <c r="C25" s="1" t="s">
        <v>76</v>
      </c>
      <c r="D25" s="2" t="s">
        <v>77</v>
      </c>
      <c r="E25" s="1" t="s">
        <v>197</v>
      </c>
      <c r="F25" s="44" t="s">
        <v>354</v>
      </c>
      <c r="G25" s="45" t="s">
        <v>123</v>
      </c>
      <c r="H25" s="2" t="s">
        <v>124</v>
      </c>
      <c r="I25" s="3" t="s">
        <v>379</v>
      </c>
      <c r="J25" s="3" t="s">
        <v>380</v>
      </c>
      <c r="K25" s="47" t="s">
        <v>370</v>
      </c>
      <c r="L25" s="48" t="s">
        <v>63</v>
      </c>
      <c r="M25" s="1" t="s">
        <v>91</v>
      </c>
      <c r="N25" s="2" t="s">
        <v>81</v>
      </c>
      <c r="O25" s="1"/>
      <c r="P25" s="2" t="s">
        <v>82</v>
      </c>
      <c r="Q25" s="1" t="s">
        <v>94</v>
      </c>
      <c r="R25" s="1"/>
      <c r="S25" s="1" t="s">
        <v>67</v>
      </c>
      <c r="T25" s="49" t="s">
        <v>67</v>
      </c>
      <c r="U25" s="45" t="s">
        <v>68</v>
      </c>
      <c r="V25" s="3"/>
      <c r="W25" s="3" t="s">
        <v>83</v>
      </c>
      <c r="X25" s="3"/>
      <c r="Y25" s="3" t="s">
        <v>69</v>
      </c>
      <c r="Z25" s="3"/>
      <c r="AA25" s="2" t="s">
        <v>84</v>
      </c>
      <c r="AB25" s="3"/>
      <c r="AC25" s="3"/>
      <c r="AD25" s="46"/>
      <c r="AE25" s="50" t="s">
        <v>71</v>
      </c>
      <c r="AF25" s="1"/>
      <c r="AG25" s="4" t="s">
        <v>72</v>
      </c>
      <c r="AH25" s="4"/>
      <c r="AI25" s="4"/>
      <c r="AJ25" s="51" t="s">
        <v>377</v>
      </c>
      <c r="AK25" s="52" t="s">
        <v>381</v>
      </c>
      <c r="AL25" s="5" t="s">
        <v>150</v>
      </c>
      <c r="AM25" s="5"/>
      <c r="AN25" s="5" t="s">
        <v>382</v>
      </c>
      <c r="AO25" s="3"/>
      <c r="AP25" s="46"/>
      <c r="AQ25" s="43"/>
      <c r="AR25" s="43" t="s">
        <v>383</v>
      </c>
      <c r="AS25" s="53" t="s">
        <v>110</v>
      </c>
      <c r="AT25" s="45"/>
      <c r="AU25" s="3"/>
      <c r="AV25" s="3"/>
      <c r="AW25" s="3"/>
      <c r="AX25" s="3"/>
      <c r="AY25" s="3"/>
      <c r="AZ25" s="55" t="s">
        <v>353</v>
      </c>
    </row>
    <row r="26" spans="1:52" ht="35.25" customHeight="1" x14ac:dyDescent="0.35">
      <c r="A26" s="62">
        <v>24</v>
      </c>
      <c r="B26" s="42">
        <v>39997</v>
      </c>
      <c r="C26" s="1" t="s">
        <v>130</v>
      </c>
      <c r="D26" s="2" t="s">
        <v>59</v>
      </c>
      <c r="E26" s="1" t="s">
        <v>131</v>
      </c>
      <c r="F26" s="44" t="s">
        <v>384</v>
      </c>
      <c r="G26" s="45" t="s">
        <v>123</v>
      </c>
      <c r="H26" s="2" t="s">
        <v>124</v>
      </c>
      <c r="I26" s="3" t="s">
        <v>385</v>
      </c>
      <c r="J26" s="3" t="s">
        <v>386</v>
      </c>
      <c r="K26" s="47" t="s">
        <v>387</v>
      </c>
      <c r="L26" s="48" t="s">
        <v>63</v>
      </c>
      <c r="M26" s="1" t="s">
        <v>91</v>
      </c>
      <c r="N26" s="2" t="s">
        <v>81</v>
      </c>
      <c r="O26" s="1" t="s">
        <v>180</v>
      </c>
      <c r="P26" s="2" t="s">
        <v>93</v>
      </c>
      <c r="Q26" s="1" t="s">
        <v>94</v>
      </c>
      <c r="R26" s="1" t="s">
        <v>180</v>
      </c>
      <c r="S26" s="1" t="s">
        <v>67</v>
      </c>
      <c r="T26" s="49" t="s">
        <v>67</v>
      </c>
      <c r="U26" s="45" t="s">
        <v>68</v>
      </c>
      <c r="V26" s="3"/>
      <c r="W26" s="3">
        <v>6</v>
      </c>
      <c r="X26" s="3" t="s">
        <v>388</v>
      </c>
      <c r="Y26" s="3">
        <v>15</v>
      </c>
      <c r="Z26" s="3" t="s">
        <v>389</v>
      </c>
      <c r="AA26" s="2" t="s">
        <v>141</v>
      </c>
      <c r="AB26" s="3"/>
      <c r="AC26" s="3"/>
      <c r="AD26" s="46" t="s">
        <v>390</v>
      </c>
      <c r="AE26" s="50" t="s">
        <v>118</v>
      </c>
      <c r="AF26" s="1" t="s">
        <v>125</v>
      </c>
      <c r="AG26" s="4" t="s">
        <v>87</v>
      </c>
      <c r="AH26" s="4" t="s">
        <v>88</v>
      </c>
      <c r="AI26" s="4"/>
      <c r="AJ26" s="51" t="s">
        <v>391</v>
      </c>
      <c r="AK26" s="52" t="s">
        <v>392</v>
      </c>
      <c r="AL26" s="5" t="s">
        <v>135</v>
      </c>
      <c r="AM26" s="5"/>
      <c r="AN26" s="5" t="s">
        <v>393</v>
      </c>
      <c r="AO26" s="3"/>
      <c r="AP26" s="46" t="s">
        <v>394</v>
      </c>
      <c r="AQ26" s="43"/>
      <c r="AR26" s="43" t="s">
        <v>383</v>
      </c>
      <c r="AS26" s="53" t="s">
        <v>75</v>
      </c>
      <c r="AT26" s="45"/>
      <c r="AU26" s="3"/>
      <c r="AV26" s="6" t="s">
        <v>108</v>
      </c>
      <c r="AW26" s="6" t="s">
        <v>108</v>
      </c>
      <c r="AX26" s="3"/>
      <c r="AY26" s="3"/>
      <c r="AZ26" s="55" t="s">
        <v>353</v>
      </c>
    </row>
    <row r="27" spans="1:52" ht="35.25" customHeight="1" x14ac:dyDescent="0.35">
      <c r="A27" s="62">
        <v>25</v>
      </c>
      <c r="B27" s="42">
        <v>40001</v>
      </c>
      <c r="C27" s="1" t="s">
        <v>235</v>
      </c>
      <c r="D27" s="2" t="s">
        <v>59</v>
      </c>
      <c r="E27" s="1" t="s">
        <v>395</v>
      </c>
      <c r="F27" s="44" t="s">
        <v>396</v>
      </c>
      <c r="G27" s="45" t="s">
        <v>397</v>
      </c>
      <c r="H27" s="2" t="s">
        <v>219</v>
      </c>
      <c r="I27" s="3" t="s">
        <v>398</v>
      </c>
      <c r="J27" s="3" t="s">
        <v>399</v>
      </c>
      <c r="K27" s="47" t="s">
        <v>400</v>
      </c>
      <c r="L27" s="48" t="s">
        <v>63</v>
      </c>
      <c r="M27" s="1" t="s">
        <v>401</v>
      </c>
      <c r="N27" s="2" t="s">
        <v>81</v>
      </c>
      <c r="O27" s="1"/>
      <c r="P27" s="2" t="s">
        <v>82</v>
      </c>
      <c r="Q27" s="1" t="s">
        <v>402</v>
      </c>
      <c r="R27" s="1"/>
      <c r="S27" s="1" t="s">
        <v>67</v>
      </c>
      <c r="T27" s="49" t="s">
        <v>67</v>
      </c>
      <c r="U27" s="45" t="s">
        <v>68</v>
      </c>
      <c r="V27" s="3"/>
      <c r="W27" s="3" t="s">
        <v>83</v>
      </c>
      <c r="X27" s="3"/>
      <c r="Y27" s="3" t="s">
        <v>69</v>
      </c>
      <c r="Z27" s="3"/>
      <c r="AA27" s="2" t="s">
        <v>84</v>
      </c>
      <c r="AB27" s="3">
        <v>1</v>
      </c>
      <c r="AC27" s="3" t="s">
        <v>403</v>
      </c>
      <c r="AD27" s="46"/>
      <c r="AE27" s="50" t="s">
        <v>85</v>
      </c>
      <c r="AF27" s="1" t="s">
        <v>114</v>
      </c>
      <c r="AG27" s="4" t="s">
        <v>87</v>
      </c>
      <c r="AH27" s="4" t="s">
        <v>404</v>
      </c>
      <c r="AI27" s="4"/>
      <c r="AJ27" s="51"/>
      <c r="AK27" s="52" t="s">
        <v>73</v>
      </c>
      <c r="AL27" s="5"/>
      <c r="AM27" s="5"/>
      <c r="AN27" s="5"/>
      <c r="AO27" s="3"/>
      <c r="AP27" s="46"/>
      <c r="AQ27" s="43"/>
      <c r="AR27" s="43" t="s">
        <v>405</v>
      </c>
      <c r="AS27" s="53" t="s">
        <v>89</v>
      </c>
      <c r="AT27" s="54" t="s">
        <v>406</v>
      </c>
      <c r="AU27" s="3"/>
      <c r="AV27" s="3"/>
      <c r="AW27" s="3"/>
      <c r="AX27" s="3"/>
      <c r="AY27" s="3"/>
      <c r="AZ27" s="46"/>
    </row>
    <row r="28" spans="1:52" ht="35.25" customHeight="1" x14ac:dyDescent="0.35">
      <c r="A28" s="62">
        <v>26</v>
      </c>
      <c r="B28" s="42">
        <v>40003</v>
      </c>
      <c r="C28" s="1" t="s">
        <v>58</v>
      </c>
      <c r="D28" s="2" t="s">
        <v>59</v>
      </c>
      <c r="E28" s="1" t="s">
        <v>407</v>
      </c>
      <c r="F28" s="44" t="s">
        <v>408</v>
      </c>
      <c r="G28" s="45" t="s">
        <v>123</v>
      </c>
      <c r="H28" s="2" t="s">
        <v>124</v>
      </c>
      <c r="I28" s="3" t="s">
        <v>409</v>
      </c>
      <c r="J28" s="3" t="s">
        <v>410</v>
      </c>
      <c r="K28" s="47" t="s">
        <v>411</v>
      </c>
      <c r="L28" s="48" t="s">
        <v>63</v>
      </c>
      <c r="M28" s="1" t="s">
        <v>91</v>
      </c>
      <c r="N28" s="2" t="s">
        <v>81</v>
      </c>
      <c r="O28" s="1" t="s">
        <v>154</v>
      </c>
      <c r="P28" s="2" t="s">
        <v>139</v>
      </c>
      <c r="Q28" s="1" t="s">
        <v>94</v>
      </c>
      <c r="R28" s="1" t="s">
        <v>138</v>
      </c>
      <c r="S28" s="1" t="s">
        <v>67</v>
      </c>
      <c r="T28" s="49" t="s">
        <v>67</v>
      </c>
      <c r="U28" s="45" t="s">
        <v>68</v>
      </c>
      <c r="V28" s="3"/>
      <c r="W28" s="3">
        <v>2</v>
      </c>
      <c r="X28" s="3" t="s">
        <v>156</v>
      </c>
      <c r="Y28" s="3">
        <v>3</v>
      </c>
      <c r="Z28" s="3" t="s">
        <v>412</v>
      </c>
      <c r="AA28" s="2" t="s">
        <v>141</v>
      </c>
      <c r="AB28" s="3"/>
      <c r="AC28" s="3"/>
      <c r="AD28" s="46" t="s">
        <v>413</v>
      </c>
      <c r="AE28" s="50" t="s">
        <v>85</v>
      </c>
      <c r="AF28" s="1" t="s">
        <v>125</v>
      </c>
      <c r="AG28" s="4" t="s">
        <v>87</v>
      </c>
      <c r="AH28" s="4" t="s">
        <v>88</v>
      </c>
      <c r="AI28" s="4"/>
      <c r="AJ28" s="51"/>
      <c r="AK28" s="52" t="s">
        <v>73</v>
      </c>
      <c r="AL28" s="5"/>
      <c r="AM28" s="5"/>
      <c r="AN28" s="5"/>
      <c r="AO28" s="3"/>
      <c r="AP28" s="46"/>
      <c r="AQ28" s="43"/>
      <c r="AR28" s="43" t="s">
        <v>414</v>
      </c>
      <c r="AS28" s="53" t="s">
        <v>89</v>
      </c>
      <c r="AT28" s="54" t="s">
        <v>406</v>
      </c>
      <c r="AU28" s="3"/>
      <c r="AV28" s="6" t="s">
        <v>108</v>
      </c>
      <c r="AW28" s="3"/>
      <c r="AX28" s="3"/>
      <c r="AY28" s="3"/>
      <c r="AZ28" s="46"/>
    </row>
    <row r="29" spans="1:52" ht="35.25" customHeight="1" x14ac:dyDescent="0.35">
      <c r="A29" s="62">
        <v>27</v>
      </c>
      <c r="B29" s="42">
        <v>40003</v>
      </c>
      <c r="C29" s="1" t="s">
        <v>235</v>
      </c>
      <c r="D29" s="2" t="s">
        <v>59</v>
      </c>
      <c r="E29" s="1" t="s">
        <v>395</v>
      </c>
      <c r="F29" s="44" t="s">
        <v>396</v>
      </c>
      <c r="G29" s="45" t="s">
        <v>397</v>
      </c>
      <c r="H29" s="2" t="s">
        <v>219</v>
      </c>
      <c r="I29" s="3" t="s">
        <v>415</v>
      </c>
      <c r="J29" s="3" t="s">
        <v>416</v>
      </c>
      <c r="K29" s="47" t="s">
        <v>417</v>
      </c>
      <c r="L29" s="48" t="s">
        <v>63</v>
      </c>
      <c r="M29" s="1" t="s">
        <v>165</v>
      </c>
      <c r="N29" s="2" t="s">
        <v>81</v>
      </c>
      <c r="O29" s="1"/>
      <c r="P29" s="2" t="s">
        <v>82</v>
      </c>
      <c r="Q29" s="1" t="s">
        <v>418</v>
      </c>
      <c r="R29" s="1"/>
      <c r="S29" s="1" t="s">
        <v>146</v>
      </c>
      <c r="T29" s="49" t="s">
        <v>146</v>
      </c>
      <c r="U29" s="45" t="s">
        <v>68</v>
      </c>
      <c r="V29" s="3"/>
      <c r="W29" s="3" t="s">
        <v>83</v>
      </c>
      <c r="X29" s="3"/>
      <c r="Y29" s="3">
        <v>15</v>
      </c>
      <c r="Z29" s="3" t="s">
        <v>419</v>
      </c>
      <c r="AA29" s="2" t="s">
        <v>117</v>
      </c>
      <c r="AB29" s="3">
        <v>1</v>
      </c>
      <c r="AC29" s="3" t="s">
        <v>418</v>
      </c>
      <c r="AD29" s="46"/>
      <c r="AE29" s="50" t="s">
        <v>85</v>
      </c>
      <c r="AF29" s="1" t="s">
        <v>420</v>
      </c>
      <c r="AG29" s="4" t="s">
        <v>87</v>
      </c>
      <c r="AH29" s="4" t="s">
        <v>404</v>
      </c>
      <c r="AI29" s="4"/>
      <c r="AJ29" s="51"/>
      <c r="AK29" s="52" t="s">
        <v>73</v>
      </c>
      <c r="AL29" s="5"/>
      <c r="AM29" s="5"/>
      <c r="AN29" s="5"/>
      <c r="AO29" s="3" t="s">
        <v>421</v>
      </c>
      <c r="AP29" s="46"/>
      <c r="AQ29" s="43"/>
      <c r="AR29" s="43" t="s">
        <v>422</v>
      </c>
      <c r="AS29" s="53" t="s">
        <v>89</v>
      </c>
      <c r="AT29" s="54" t="s">
        <v>406</v>
      </c>
      <c r="AU29" s="3"/>
      <c r="AV29" s="3"/>
      <c r="AW29" s="3"/>
      <c r="AX29" s="3"/>
      <c r="AY29" s="3"/>
      <c r="AZ29" s="46"/>
    </row>
    <row r="30" spans="1:52" ht="35.25" customHeight="1" x14ac:dyDescent="0.35">
      <c r="A30" s="62">
        <v>28</v>
      </c>
      <c r="B30" s="42">
        <v>40004</v>
      </c>
      <c r="C30" s="1" t="s">
        <v>58</v>
      </c>
      <c r="D30" s="2" t="s">
        <v>59</v>
      </c>
      <c r="E30" s="1" t="s">
        <v>407</v>
      </c>
      <c r="F30" s="44" t="s">
        <v>423</v>
      </c>
      <c r="G30" s="45" t="s">
        <v>123</v>
      </c>
      <c r="H30" s="2" t="s">
        <v>124</v>
      </c>
      <c r="I30" s="3" t="s">
        <v>424</v>
      </c>
      <c r="J30" s="3" t="s">
        <v>425</v>
      </c>
      <c r="K30" s="47" t="s">
        <v>426</v>
      </c>
      <c r="L30" s="48" t="s">
        <v>101</v>
      </c>
      <c r="M30" s="1" t="s">
        <v>94</v>
      </c>
      <c r="N30" s="2" t="s">
        <v>81</v>
      </c>
      <c r="O30" s="1" t="s">
        <v>427</v>
      </c>
      <c r="P30" s="2" t="s">
        <v>66</v>
      </c>
      <c r="Q30" s="1" t="s">
        <v>91</v>
      </c>
      <c r="R30" s="1" t="s">
        <v>427</v>
      </c>
      <c r="S30" s="1" t="s">
        <v>146</v>
      </c>
      <c r="T30" s="49" t="s">
        <v>146</v>
      </c>
      <c r="U30" s="45" t="s">
        <v>68</v>
      </c>
      <c r="V30" s="3"/>
      <c r="W30" s="3" t="s">
        <v>83</v>
      </c>
      <c r="X30" s="3"/>
      <c r="Y30" s="3" t="s">
        <v>69</v>
      </c>
      <c r="Z30" s="3"/>
      <c r="AA30" s="2" t="s">
        <v>84</v>
      </c>
      <c r="AB30" s="3"/>
      <c r="AC30" s="3"/>
      <c r="AD30" s="46"/>
      <c r="AE30" s="50" t="s">
        <v>85</v>
      </c>
      <c r="AF30" s="1" t="s">
        <v>125</v>
      </c>
      <c r="AG30" s="4" t="s">
        <v>87</v>
      </c>
      <c r="AH30" s="4" t="s">
        <v>97</v>
      </c>
      <c r="AI30" s="4"/>
      <c r="AJ30" s="51"/>
      <c r="AK30" s="52" t="s">
        <v>73</v>
      </c>
      <c r="AL30" s="5"/>
      <c r="AM30" s="5"/>
      <c r="AN30" s="5"/>
      <c r="AO30" s="3"/>
      <c r="AP30" s="46"/>
      <c r="AQ30" s="43"/>
      <c r="AR30" s="43" t="s">
        <v>428</v>
      </c>
      <c r="AS30" s="53" t="s">
        <v>89</v>
      </c>
      <c r="AT30" s="54" t="s">
        <v>406</v>
      </c>
      <c r="AU30" s="3"/>
      <c r="AV30" s="3"/>
      <c r="AW30" s="3"/>
      <c r="AX30" s="3"/>
      <c r="AY30" s="3"/>
      <c r="AZ30" s="46"/>
    </row>
    <row r="31" spans="1:52" ht="35.25" customHeight="1" x14ac:dyDescent="0.35">
      <c r="A31" s="62">
        <v>29</v>
      </c>
      <c r="B31" s="42">
        <v>40005</v>
      </c>
      <c r="C31" s="1" t="s">
        <v>58</v>
      </c>
      <c r="D31" s="2" t="s">
        <v>59</v>
      </c>
      <c r="E31" s="1" t="s">
        <v>407</v>
      </c>
      <c r="F31" s="44" t="s">
        <v>429</v>
      </c>
      <c r="G31" s="45" t="s">
        <v>61</v>
      </c>
      <c r="H31" s="2" t="s">
        <v>62</v>
      </c>
      <c r="I31" s="3" t="s">
        <v>430</v>
      </c>
      <c r="J31" s="3" t="s">
        <v>431</v>
      </c>
      <c r="K31" s="47" t="s">
        <v>432</v>
      </c>
      <c r="L31" s="48" t="s">
        <v>106</v>
      </c>
      <c r="M31" s="1" t="s">
        <v>64</v>
      </c>
      <c r="N31" s="2" t="s">
        <v>65</v>
      </c>
      <c r="O31" s="1"/>
      <c r="P31" s="2" t="s">
        <v>82</v>
      </c>
      <c r="Q31" s="1" t="s">
        <v>433</v>
      </c>
      <c r="R31" s="1"/>
      <c r="S31" s="1" t="s">
        <v>67</v>
      </c>
      <c r="T31" s="49" t="s">
        <v>67</v>
      </c>
      <c r="U31" s="45" t="s">
        <v>68</v>
      </c>
      <c r="V31" s="3"/>
      <c r="W31" s="3" t="s">
        <v>83</v>
      </c>
      <c r="X31" s="3"/>
      <c r="Y31" s="3">
        <v>1</v>
      </c>
      <c r="Z31" s="3" t="s">
        <v>434</v>
      </c>
      <c r="AA31" s="2" t="s">
        <v>117</v>
      </c>
      <c r="AB31" s="3"/>
      <c r="AC31" s="3"/>
      <c r="AD31" s="46" t="s">
        <v>435</v>
      </c>
      <c r="AE31" s="50" t="s">
        <v>118</v>
      </c>
      <c r="AF31" s="1" t="s">
        <v>436</v>
      </c>
      <c r="AG31" s="4" t="s">
        <v>87</v>
      </c>
      <c r="AH31" s="4" t="s">
        <v>142</v>
      </c>
      <c r="AI31" s="4"/>
      <c r="AJ31" s="51" t="s">
        <v>437</v>
      </c>
      <c r="AK31" s="52" t="s">
        <v>438</v>
      </c>
      <c r="AL31" s="5" t="s">
        <v>135</v>
      </c>
      <c r="AM31" s="5" t="s">
        <v>439</v>
      </c>
      <c r="AN31" s="5" t="s">
        <v>440</v>
      </c>
      <c r="AO31" s="3"/>
      <c r="AP31" s="46" t="s">
        <v>441</v>
      </c>
      <c r="AQ31" s="43" t="s">
        <v>74</v>
      </c>
      <c r="AR31" s="43" t="s">
        <v>312</v>
      </c>
      <c r="AS31" s="53" t="s">
        <v>75</v>
      </c>
      <c r="AT31" s="45"/>
      <c r="AU31" s="3"/>
      <c r="AV31" s="6" t="s">
        <v>108</v>
      </c>
      <c r="AW31" s="3"/>
      <c r="AX31" s="3"/>
      <c r="AY31" s="3"/>
      <c r="AZ31" s="46"/>
    </row>
    <row r="32" spans="1:52" ht="35.25" customHeight="1" x14ac:dyDescent="0.35">
      <c r="A32" s="62">
        <v>30</v>
      </c>
      <c r="B32" s="42">
        <v>40011</v>
      </c>
      <c r="C32" s="1" t="s">
        <v>130</v>
      </c>
      <c r="D32" s="2" t="s">
        <v>59</v>
      </c>
      <c r="E32" s="1" t="s">
        <v>442</v>
      </c>
      <c r="F32" s="44" t="s">
        <v>443</v>
      </c>
      <c r="G32" s="45" t="s">
        <v>119</v>
      </c>
      <c r="H32" s="2" t="s">
        <v>105</v>
      </c>
      <c r="I32" s="3" t="s">
        <v>444</v>
      </c>
      <c r="J32" s="3" t="s">
        <v>445</v>
      </c>
      <c r="K32" s="47" t="s">
        <v>446</v>
      </c>
      <c r="L32" s="48" t="s">
        <v>106</v>
      </c>
      <c r="M32" s="1" t="s">
        <v>447</v>
      </c>
      <c r="N32" s="2" t="s">
        <v>81</v>
      </c>
      <c r="O32" s="1" t="s">
        <v>138</v>
      </c>
      <c r="P32" s="2" t="s">
        <v>139</v>
      </c>
      <c r="Q32" s="1" t="s">
        <v>448</v>
      </c>
      <c r="R32" s="1"/>
      <c r="S32" s="1" t="s">
        <v>67</v>
      </c>
      <c r="T32" s="49" t="s">
        <v>67</v>
      </c>
      <c r="U32" s="45" t="s">
        <v>68</v>
      </c>
      <c r="V32" s="3"/>
      <c r="W32" s="3" t="s">
        <v>83</v>
      </c>
      <c r="X32" s="3"/>
      <c r="Y32" s="3" t="s">
        <v>69</v>
      </c>
      <c r="Z32" s="3"/>
      <c r="AA32" s="2" t="s">
        <v>84</v>
      </c>
      <c r="AB32" s="3"/>
      <c r="AC32" s="3"/>
      <c r="AD32" s="46" t="s">
        <v>449</v>
      </c>
      <c r="AE32" s="50" t="s">
        <v>118</v>
      </c>
      <c r="AF32" s="1" t="s">
        <v>86</v>
      </c>
      <c r="AG32" s="4" t="s">
        <v>87</v>
      </c>
      <c r="AH32" s="4" t="s">
        <v>97</v>
      </c>
      <c r="AI32" s="4"/>
      <c r="AJ32" s="51"/>
      <c r="AK32" s="52" t="s">
        <v>450</v>
      </c>
      <c r="AL32" s="5" t="s">
        <v>135</v>
      </c>
      <c r="AM32" s="5"/>
      <c r="AN32" s="5" t="s">
        <v>451</v>
      </c>
      <c r="AO32" s="3"/>
      <c r="AP32" s="46"/>
      <c r="AQ32" s="43" t="s">
        <v>74</v>
      </c>
      <c r="AR32" s="43" t="s">
        <v>312</v>
      </c>
      <c r="AS32" s="53" t="s">
        <v>75</v>
      </c>
      <c r="AT32" s="45"/>
      <c r="AU32" s="3"/>
      <c r="AV32" s="6" t="s">
        <v>108</v>
      </c>
      <c r="AW32" s="3"/>
      <c r="AX32" s="3"/>
      <c r="AY32" s="3"/>
      <c r="AZ32" s="46"/>
    </row>
    <row r="33" spans="1:52" ht="35.25" customHeight="1" x14ac:dyDescent="0.35">
      <c r="A33" s="62">
        <v>31</v>
      </c>
      <c r="B33" s="42">
        <v>40012</v>
      </c>
      <c r="C33" s="1" t="s">
        <v>313</v>
      </c>
      <c r="D33" s="2" t="s">
        <v>77</v>
      </c>
      <c r="E33" s="1" t="s">
        <v>452</v>
      </c>
      <c r="F33" s="44" t="s">
        <v>453</v>
      </c>
      <c r="G33" s="45" t="s">
        <v>123</v>
      </c>
      <c r="H33" s="2" t="s">
        <v>124</v>
      </c>
      <c r="I33" s="3" t="s">
        <v>454</v>
      </c>
      <c r="J33" s="3" t="s">
        <v>455</v>
      </c>
      <c r="K33" s="47" t="s">
        <v>456</v>
      </c>
      <c r="L33" s="48" t="s">
        <v>63</v>
      </c>
      <c r="M33" s="1" t="s">
        <v>457</v>
      </c>
      <c r="N33" s="2" t="s">
        <v>81</v>
      </c>
      <c r="O33" s="1" t="s">
        <v>458</v>
      </c>
      <c r="P33" s="2" t="s">
        <v>93</v>
      </c>
      <c r="Q33" s="1" t="s">
        <v>459</v>
      </c>
      <c r="R33" s="1" t="s">
        <v>458</v>
      </c>
      <c r="S33" s="1" t="s">
        <v>146</v>
      </c>
      <c r="T33" s="49" t="s">
        <v>146</v>
      </c>
      <c r="U33" s="45" t="s">
        <v>68</v>
      </c>
      <c r="V33" s="3"/>
      <c r="W33" s="3">
        <v>9</v>
      </c>
      <c r="X33" s="3"/>
      <c r="Y33" s="3" t="s">
        <v>69</v>
      </c>
      <c r="Z33" s="3"/>
      <c r="AA33" s="2" t="s">
        <v>70</v>
      </c>
      <c r="AB33" s="3"/>
      <c r="AC33" s="3"/>
      <c r="AD33" s="46"/>
      <c r="AE33" s="50" t="s">
        <v>85</v>
      </c>
      <c r="AF33" s="1" t="s">
        <v>157</v>
      </c>
      <c r="AG33" s="4" t="s">
        <v>87</v>
      </c>
      <c r="AH33" s="4" t="s">
        <v>88</v>
      </c>
      <c r="AI33" s="4"/>
      <c r="AJ33" s="51"/>
      <c r="AK33" s="52" t="s">
        <v>73</v>
      </c>
      <c r="AL33" s="5"/>
      <c r="AM33" s="5"/>
      <c r="AN33" s="5"/>
      <c r="AO33" s="3"/>
      <c r="AP33" s="46"/>
      <c r="AQ33" s="43"/>
      <c r="AR33" s="43" t="s">
        <v>460</v>
      </c>
      <c r="AS33" s="53" t="s">
        <v>89</v>
      </c>
      <c r="AT33" s="45" t="s">
        <v>461</v>
      </c>
      <c r="AU33" s="3"/>
      <c r="AV33" s="6"/>
      <c r="AW33" s="3"/>
      <c r="AX33" s="3"/>
      <c r="AY33" s="3"/>
      <c r="AZ33" s="46"/>
    </row>
    <row r="34" spans="1:52" ht="35.25" customHeight="1" x14ac:dyDescent="0.35">
      <c r="A34" s="62">
        <v>32</v>
      </c>
      <c r="B34" s="42">
        <v>40013</v>
      </c>
      <c r="C34" s="1" t="s">
        <v>76</v>
      </c>
      <c r="D34" s="2" t="s">
        <v>77</v>
      </c>
      <c r="E34" s="1" t="s">
        <v>197</v>
      </c>
      <c r="F34" s="44" t="s">
        <v>354</v>
      </c>
      <c r="G34" s="45" t="s">
        <v>119</v>
      </c>
      <c r="H34" s="2" t="s">
        <v>105</v>
      </c>
      <c r="I34" s="3" t="s">
        <v>462</v>
      </c>
      <c r="J34" s="3" t="s">
        <v>463</v>
      </c>
      <c r="K34" s="47" t="s">
        <v>464</v>
      </c>
      <c r="L34" s="48" t="s">
        <v>101</v>
      </c>
      <c r="M34" s="1" t="s">
        <v>91</v>
      </c>
      <c r="N34" s="2" t="s">
        <v>81</v>
      </c>
      <c r="O34" s="1" t="s">
        <v>372</v>
      </c>
      <c r="P34" s="2" t="s">
        <v>93</v>
      </c>
      <c r="Q34" s="1" t="s">
        <v>465</v>
      </c>
      <c r="R34" s="1"/>
      <c r="S34" s="1" t="s">
        <v>146</v>
      </c>
      <c r="T34" s="49" t="s">
        <v>146</v>
      </c>
      <c r="U34" s="45" t="s">
        <v>68</v>
      </c>
      <c r="V34" s="3"/>
      <c r="W34" s="3" t="s">
        <v>83</v>
      </c>
      <c r="X34" s="3"/>
      <c r="Y34" s="3" t="s">
        <v>69</v>
      </c>
      <c r="Z34" s="3"/>
      <c r="AA34" s="2" t="s">
        <v>84</v>
      </c>
      <c r="AB34" s="3"/>
      <c r="AC34" s="3"/>
      <c r="AD34" s="46" t="s">
        <v>466</v>
      </c>
      <c r="AE34" s="50" t="s">
        <v>71</v>
      </c>
      <c r="AF34" s="1"/>
      <c r="AG34" s="4" t="s">
        <v>72</v>
      </c>
      <c r="AH34" s="4"/>
      <c r="AI34" s="4"/>
      <c r="AJ34" s="51"/>
      <c r="AK34" s="52" t="s">
        <v>73</v>
      </c>
      <c r="AL34" s="5"/>
      <c r="AM34" s="5"/>
      <c r="AN34" s="5"/>
      <c r="AO34" s="3"/>
      <c r="AP34" s="46"/>
      <c r="AQ34" s="43"/>
      <c r="AR34" s="43" t="s">
        <v>467</v>
      </c>
      <c r="AS34" s="53" t="s">
        <v>110</v>
      </c>
      <c r="AT34" s="45"/>
      <c r="AU34" s="3"/>
      <c r="AV34" s="3"/>
      <c r="AW34" s="3"/>
      <c r="AX34" s="3"/>
      <c r="AY34" s="3"/>
      <c r="AZ34" s="55" t="s">
        <v>353</v>
      </c>
    </row>
    <row r="35" spans="1:52" ht="35.25" customHeight="1" x14ac:dyDescent="0.35">
      <c r="A35" s="62">
        <v>33</v>
      </c>
      <c r="B35" s="42">
        <v>40014</v>
      </c>
      <c r="C35" s="1" t="s">
        <v>168</v>
      </c>
      <c r="D35" s="2" t="s">
        <v>59</v>
      </c>
      <c r="E35" s="1" t="s">
        <v>468</v>
      </c>
      <c r="F35" s="44" t="s">
        <v>469</v>
      </c>
      <c r="G35" s="45" t="s">
        <v>123</v>
      </c>
      <c r="H35" s="2" t="s">
        <v>124</v>
      </c>
      <c r="I35" s="3" t="s">
        <v>470</v>
      </c>
      <c r="J35" s="3" t="s">
        <v>471</v>
      </c>
      <c r="K35" s="47" t="s">
        <v>472</v>
      </c>
      <c r="L35" s="48" t="s">
        <v>63</v>
      </c>
      <c r="M35" s="1" t="s">
        <v>362</v>
      </c>
      <c r="N35" s="2" t="s">
        <v>81</v>
      </c>
      <c r="O35" s="1" t="s">
        <v>473</v>
      </c>
      <c r="P35" s="2" t="s">
        <v>66</v>
      </c>
      <c r="Q35" s="1" t="s">
        <v>193</v>
      </c>
      <c r="R35" s="1" t="s">
        <v>473</v>
      </c>
      <c r="S35" s="1" t="s">
        <v>146</v>
      </c>
      <c r="T35" s="49" t="s">
        <v>146</v>
      </c>
      <c r="U35" s="45" t="s">
        <v>68</v>
      </c>
      <c r="V35" s="3"/>
      <c r="W35" s="3">
        <v>2</v>
      </c>
      <c r="X35" s="3"/>
      <c r="Y35" s="3" t="s">
        <v>69</v>
      </c>
      <c r="Z35" s="3"/>
      <c r="AA35" s="2" t="s">
        <v>70</v>
      </c>
      <c r="AB35" s="3"/>
      <c r="AC35" s="3"/>
      <c r="AD35" s="46"/>
      <c r="AE35" s="50" t="s">
        <v>85</v>
      </c>
      <c r="AF35" s="1" t="s">
        <v>125</v>
      </c>
      <c r="AG35" s="4" t="s">
        <v>87</v>
      </c>
      <c r="AH35" s="4" t="s">
        <v>88</v>
      </c>
      <c r="AI35" s="4"/>
      <c r="AJ35" s="51" t="s">
        <v>474</v>
      </c>
      <c r="AK35" s="52" t="s">
        <v>73</v>
      </c>
      <c r="AL35" s="5"/>
      <c r="AM35" s="5"/>
      <c r="AN35" s="5"/>
      <c r="AO35" s="3"/>
      <c r="AP35" s="46"/>
      <c r="AQ35" s="43"/>
      <c r="AR35" s="43" t="s">
        <v>475</v>
      </c>
      <c r="AS35" s="53" t="s">
        <v>110</v>
      </c>
      <c r="AT35" s="45"/>
      <c r="AU35" s="3"/>
      <c r="AV35" s="3"/>
      <c r="AW35" s="3"/>
      <c r="AX35" s="3"/>
      <c r="AY35" s="3"/>
      <c r="AZ35" s="55" t="s">
        <v>476</v>
      </c>
    </row>
    <row r="36" spans="1:52" ht="35.25" customHeight="1" x14ac:dyDescent="0.35">
      <c r="A36" s="62">
        <v>34</v>
      </c>
      <c r="B36" s="42">
        <v>40018</v>
      </c>
      <c r="C36" s="1" t="s">
        <v>58</v>
      </c>
      <c r="D36" s="2" t="s">
        <v>59</v>
      </c>
      <c r="E36" s="1" t="s">
        <v>96</v>
      </c>
      <c r="F36" s="44" t="s">
        <v>477</v>
      </c>
      <c r="G36" s="45" t="s">
        <v>119</v>
      </c>
      <c r="H36" s="2" t="s">
        <v>105</v>
      </c>
      <c r="I36" s="3" t="s">
        <v>478</v>
      </c>
      <c r="J36" s="3" t="s">
        <v>479</v>
      </c>
      <c r="K36" s="47" t="s">
        <v>480</v>
      </c>
      <c r="L36" s="48" t="s">
        <v>106</v>
      </c>
      <c r="M36" s="1" t="s">
        <v>481</v>
      </c>
      <c r="N36" s="2" t="s">
        <v>81</v>
      </c>
      <c r="O36" s="1" t="s">
        <v>482</v>
      </c>
      <c r="P36" s="2" t="s">
        <v>93</v>
      </c>
      <c r="Q36" s="1" t="s">
        <v>483</v>
      </c>
      <c r="R36" s="1"/>
      <c r="S36" s="1" t="s">
        <v>67</v>
      </c>
      <c r="T36" s="49" t="s">
        <v>67</v>
      </c>
      <c r="U36" s="45" t="s">
        <v>68</v>
      </c>
      <c r="V36" s="3"/>
      <c r="W36" s="3">
        <v>4</v>
      </c>
      <c r="X36" s="3" t="s">
        <v>484</v>
      </c>
      <c r="Y36" s="3">
        <v>40</v>
      </c>
      <c r="Z36" s="3" t="s">
        <v>485</v>
      </c>
      <c r="AA36" s="2" t="s">
        <v>141</v>
      </c>
      <c r="AB36" s="3"/>
      <c r="AC36" s="3"/>
      <c r="AD36" s="46" t="s">
        <v>486</v>
      </c>
      <c r="AE36" s="50" t="s">
        <v>118</v>
      </c>
      <c r="AF36" s="1" t="s">
        <v>311</v>
      </c>
      <c r="AG36" s="4" t="s">
        <v>87</v>
      </c>
      <c r="AH36" s="4" t="s">
        <v>88</v>
      </c>
      <c r="AI36" s="4"/>
      <c r="AJ36" s="51" t="s">
        <v>487</v>
      </c>
      <c r="AK36" s="52" t="s">
        <v>488</v>
      </c>
      <c r="AL36" s="5" t="s">
        <v>135</v>
      </c>
      <c r="AM36" s="5" t="s">
        <v>439</v>
      </c>
      <c r="AN36" s="5"/>
      <c r="AO36" s="3"/>
      <c r="AP36" s="46" t="s">
        <v>489</v>
      </c>
      <c r="AQ36" s="43" t="s">
        <v>74</v>
      </c>
      <c r="AR36" s="43" t="s">
        <v>312</v>
      </c>
      <c r="AS36" s="53" t="s">
        <v>89</v>
      </c>
      <c r="AT36" s="45" t="s">
        <v>490</v>
      </c>
      <c r="AU36" s="3"/>
      <c r="AV36" s="6" t="s">
        <v>108</v>
      </c>
      <c r="AW36" s="3"/>
      <c r="AX36" s="3"/>
      <c r="AY36" s="3"/>
      <c r="AZ36" s="46"/>
    </row>
    <row r="37" spans="1:52" ht="35.25" customHeight="1" x14ac:dyDescent="0.35">
      <c r="A37" s="62">
        <v>35</v>
      </c>
      <c r="B37" s="42">
        <v>40025</v>
      </c>
      <c r="C37" s="1" t="s">
        <v>58</v>
      </c>
      <c r="D37" s="2" t="s">
        <v>59</v>
      </c>
      <c r="E37" s="1" t="s">
        <v>60</v>
      </c>
      <c r="F37" s="44" t="s">
        <v>111</v>
      </c>
      <c r="G37" s="45" t="s">
        <v>123</v>
      </c>
      <c r="H37" s="2" t="s">
        <v>124</v>
      </c>
      <c r="I37" s="3" t="s">
        <v>491</v>
      </c>
      <c r="J37" s="3" t="s">
        <v>492</v>
      </c>
      <c r="K37" s="47" t="s">
        <v>493</v>
      </c>
      <c r="L37" s="48" t="s">
        <v>63</v>
      </c>
      <c r="M37" s="1" t="s">
        <v>113</v>
      </c>
      <c r="N37" s="2" t="s">
        <v>81</v>
      </c>
      <c r="O37" s="1" t="s">
        <v>494</v>
      </c>
      <c r="P37" s="2" t="s">
        <v>93</v>
      </c>
      <c r="Q37" s="1" t="s">
        <v>495</v>
      </c>
      <c r="R37" s="1"/>
      <c r="S37" s="1" t="s">
        <v>67</v>
      </c>
      <c r="T37" s="49" t="s">
        <v>67</v>
      </c>
      <c r="U37" s="45" t="s">
        <v>68</v>
      </c>
      <c r="V37" s="3"/>
      <c r="W37" s="3">
        <v>3</v>
      </c>
      <c r="X37" s="3" t="s">
        <v>496</v>
      </c>
      <c r="Y37" s="3">
        <v>4</v>
      </c>
      <c r="Z37" s="3" t="s">
        <v>497</v>
      </c>
      <c r="AA37" s="2" t="s">
        <v>141</v>
      </c>
      <c r="AB37" s="3"/>
      <c r="AC37" s="3"/>
      <c r="AD37" s="46"/>
      <c r="AE37" s="50" t="s">
        <v>85</v>
      </c>
      <c r="AF37" s="1" t="s">
        <v>311</v>
      </c>
      <c r="AG37" s="4" t="s">
        <v>87</v>
      </c>
      <c r="AH37" s="4" t="s">
        <v>88</v>
      </c>
      <c r="AI37" s="4"/>
      <c r="AJ37" s="51" t="s">
        <v>498</v>
      </c>
      <c r="AK37" s="52" t="s">
        <v>73</v>
      </c>
      <c r="AL37" s="5"/>
      <c r="AM37" s="5"/>
      <c r="AN37" s="5"/>
      <c r="AO37" s="3" t="s">
        <v>499</v>
      </c>
      <c r="AP37" s="46"/>
      <c r="AQ37" s="43"/>
      <c r="AR37" s="43" t="s">
        <v>500</v>
      </c>
      <c r="AS37" s="53" t="s">
        <v>89</v>
      </c>
      <c r="AT37" s="45" t="s">
        <v>167</v>
      </c>
      <c r="AU37" s="3"/>
      <c r="AV37" s="6" t="s">
        <v>108</v>
      </c>
      <c r="AW37" s="3"/>
      <c r="AX37" s="3"/>
      <c r="AY37" s="3"/>
      <c r="AZ37" s="46"/>
    </row>
    <row r="38" spans="1:52" ht="35.25" customHeight="1" x14ac:dyDescent="0.35">
      <c r="A38" s="62">
        <v>36</v>
      </c>
      <c r="B38" s="42">
        <v>40036</v>
      </c>
      <c r="C38" s="1" t="s">
        <v>130</v>
      </c>
      <c r="D38" s="2" t="s">
        <v>59</v>
      </c>
      <c r="E38" s="1" t="s">
        <v>131</v>
      </c>
      <c r="F38" s="44" t="s">
        <v>501</v>
      </c>
      <c r="G38" s="45" t="s">
        <v>123</v>
      </c>
      <c r="H38" s="2" t="s">
        <v>124</v>
      </c>
      <c r="I38" s="3" t="s">
        <v>502</v>
      </c>
      <c r="J38" s="3" t="s">
        <v>503</v>
      </c>
      <c r="K38" s="47" t="s">
        <v>504</v>
      </c>
      <c r="L38" s="48" t="s">
        <v>101</v>
      </c>
      <c r="M38" s="1" t="s">
        <v>505</v>
      </c>
      <c r="N38" s="2" t="s">
        <v>81</v>
      </c>
      <c r="O38" s="1"/>
      <c r="P38" s="2" t="s">
        <v>82</v>
      </c>
      <c r="Q38" s="1" t="s">
        <v>506</v>
      </c>
      <c r="R38" s="1"/>
      <c r="S38" s="1" t="s">
        <v>67</v>
      </c>
      <c r="T38" s="49" t="s">
        <v>67</v>
      </c>
      <c r="U38" s="45" t="s">
        <v>68</v>
      </c>
      <c r="V38" s="3"/>
      <c r="W38" s="3" t="s">
        <v>83</v>
      </c>
      <c r="X38" s="3"/>
      <c r="Y38" s="3" t="s">
        <v>69</v>
      </c>
      <c r="Z38" s="3"/>
      <c r="AA38" s="2" t="s">
        <v>84</v>
      </c>
      <c r="AB38" s="3"/>
      <c r="AC38" s="3"/>
      <c r="AD38" s="46"/>
      <c r="AE38" s="50" t="s">
        <v>71</v>
      </c>
      <c r="AF38" s="1"/>
      <c r="AG38" s="4" t="s">
        <v>72</v>
      </c>
      <c r="AH38" s="4"/>
      <c r="AI38" s="4"/>
      <c r="AJ38" s="51"/>
      <c r="AK38" s="52" t="s">
        <v>73</v>
      </c>
      <c r="AL38" s="5"/>
      <c r="AM38" s="5"/>
      <c r="AN38" s="5"/>
      <c r="AO38" s="3"/>
      <c r="AP38" s="46"/>
      <c r="AQ38" s="43"/>
      <c r="AR38" s="43" t="s">
        <v>507</v>
      </c>
      <c r="AS38" s="53" t="s">
        <v>89</v>
      </c>
      <c r="AT38" s="45" t="s">
        <v>508</v>
      </c>
      <c r="AU38" s="3"/>
      <c r="AV38" s="6"/>
      <c r="AW38" s="3"/>
      <c r="AX38" s="3"/>
      <c r="AY38" s="3"/>
      <c r="AZ38" s="46"/>
    </row>
    <row r="39" spans="1:52" ht="35.25" customHeight="1" x14ac:dyDescent="0.35">
      <c r="A39" s="62">
        <v>37</v>
      </c>
      <c r="B39" s="42">
        <v>40053</v>
      </c>
      <c r="C39" s="1" t="s">
        <v>76</v>
      </c>
      <c r="D39" s="2" t="s">
        <v>77</v>
      </c>
      <c r="E39" s="1" t="s">
        <v>509</v>
      </c>
      <c r="F39" s="44" t="s">
        <v>510</v>
      </c>
      <c r="G39" s="45" t="s">
        <v>123</v>
      </c>
      <c r="H39" s="2" t="s">
        <v>124</v>
      </c>
      <c r="I39" s="3" t="s">
        <v>511</v>
      </c>
      <c r="J39" s="3" t="s">
        <v>512</v>
      </c>
      <c r="K39" s="47" t="s">
        <v>513</v>
      </c>
      <c r="L39" s="48" t="s">
        <v>63</v>
      </c>
      <c r="M39" s="1" t="s">
        <v>80</v>
      </c>
      <c r="N39" s="2" t="s">
        <v>81</v>
      </c>
      <c r="O39" s="1" t="s">
        <v>514</v>
      </c>
      <c r="P39" s="2" t="s">
        <v>139</v>
      </c>
      <c r="Q39" s="1" t="s">
        <v>515</v>
      </c>
      <c r="R39" s="1"/>
      <c r="S39" s="1" t="s">
        <v>67</v>
      </c>
      <c r="T39" s="49" t="s">
        <v>67</v>
      </c>
      <c r="U39" s="45" t="s">
        <v>68</v>
      </c>
      <c r="V39" s="3"/>
      <c r="W39" s="3">
        <v>6</v>
      </c>
      <c r="X39" s="3" t="s">
        <v>516</v>
      </c>
      <c r="Y39" s="3">
        <v>12</v>
      </c>
      <c r="Z39" s="3" t="s">
        <v>517</v>
      </c>
      <c r="AA39" s="2" t="s">
        <v>141</v>
      </c>
      <c r="AB39" s="3"/>
      <c r="AC39" s="3"/>
      <c r="AD39" s="46" t="s">
        <v>518</v>
      </c>
      <c r="AE39" s="50" t="s">
        <v>85</v>
      </c>
      <c r="AF39" s="1" t="s">
        <v>376</v>
      </c>
      <c r="AG39" s="4" t="s">
        <v>87</v>
      </c>
      <c r="AH39" s="4" t="s">
        <v>88</v>
      </c>
      <c r="AI39" s="4"/>
      <c r="AJ39" s="51" t="s">
        <v>519</v>
      </c>
      <c r="AK39" s="52" t="s">
        <v>73</v>
      </c>
      <c r="AL39" s="5"/>
      <c r="AM39" s="5"/>
      <c r="AN39" s="5"/>
      <c r="AO39" s="3"/>
      <c r="AP39" s="46" t="s">
        <v>520</v>
      </c>
      <c r="AQ39" s="43"/>
      <c r="AR39" s="43" t="s">
        <v>521</v>
      </c>
      <c r="AS39" s="53" t="s">
        <v>89</v>
      </c>
      <c r="AT39" s="54" t="s">
        <v>522</v>
      </c>
      <c r="AU39" s="3"/>
      <c r="AV39" s="6" t="s">
        <v>108</v>
      </c>
      <c r="AW39" s="3"/>
      <c r="AX39" s="6" t="s">
        <v>523</v>
      </c>
      <c r="AY39" s="3"/>
      <c r="AZ39" s="46"/>
    </row>
    <row r="40" spans="1:52" ht="35.25" customHeight="1" x14ac:dyDescent="0.35">
      <c r="A40" s="62">
        <v>38</v>
      </c>
      <c r="B40" s="42">
        <v>40061</v>
      </c>
      <c r="C40" s="1" t="s">
        <v>168</v>
      </c>
      <c r="D40" s="2" t="s">
        <v>59</v>
      </c>
      <c r="E40" s="1" t="s">
        <v>524</v>
      </c>
      <c r="F40" s="44" t="s">
        <v>525</v>
      </c>
      <c r="G40" s="45" t="s">
        <v>123</v>
      </c>
      <c r="H40" s="2" t="s">
        <v>124</v>
      </c>
      <c r="I40" s="3" t="s">
        <v>526</v>
      </c>
      <c r="J40" s="3" t="s">
        <v>527</v>
      </c>
      <c r="K40" s="47" t="s">
        <v>528</v>
      </c>
      <c r="L40" s="48" t="s">
        <v>63</v>
      </c>
      <c r="M40" s="1" t="s">
        <v>529</v>
      </c>
      <c r="N40" s="2" t="s">
        <v>81</v>
      </c>
      <c r="O40" s="1" t="s">
        <v>530</v>
      </c>
      <c r="P40" s="2" t="s">
        <v>93</v>
      </c>
      <c r="Q40" s="1" t="s">
        <v>531</v>
      </c>
      <c r="R40" s="1" t="s">
        <v>530</v>
      </c>
      <c r="S40" s="1" t="s">
        <v>146</v>
      </c>
      <c r="T40" s="49" t="s">
        <v>146</v>
      </c>
      <c r="U40" s="45" t="s">
        <v>68</v>
      </c>
      <c r="V40" s="3"/>
      <c r="W40" s="3">
        <v>10</v>
      </c>
      <c r="X40" s="3"/>
      <c r="Y40" s="3" t="s">
        <v>69</v>
      </c>
      <c r="Z40" s="3"/>
      <c r="AA40" s="2" t="s">
        <v>70</v>
      </c>
      <c r="AB40" s="3"/>
      <c r="AC40" s="3"/>
      <c r="AD40" s="46" t="s">
        <v>532</v>
      </c>
      <c r="AE40" s="50" t="s">
        <v>85</v>
      </c>
      <c r="AF40" s="1" t="s">
        <v>125</v>
      </c>
      <c r="AG40" s="4" t="s">
        <v>87</v>
      </c>
      <c r="AH40" s="4" t="s">
        <v>170</v>
      </c>
      <c r="AI40" s="4"/>
      <c r="AJ40" s="51"/>
      <c r="AK40" s="52" t="s">
        <v>73</v>
      </c>
      <c r="AL40" s="5"/>
      <c r="AM40" s="5"/>
      <c r="AN40" s="5"/>
      <c r="AO40" s="3" t="s">
        <v>533</v>
      </c>
      <c r="AP40" s="46"/>
      <c r="AQ40" s="43"/>
      <c r="AR40" s="43" t="s">
        <v>534</v>
      </c>
      <c r="AS40" s="53" t="s">
        <v>89</v>
      </c>
      <c r="AT40" s="54" t="s">
        <v>535</v>
      </c>
      <c r="AU40" s="3"/>
      <c r="AV40" s="6"/>
      <c r="AW40" s="3"/>
      <c r="AX40" s="6"/>
      <c r="AY40" s="3"/>
      <c r="AZ40" s="46"/>
    </row>
    <row r="41" spans="1:52" ht="35.25" customHeight="1" x14ac:dyDescent="0.35">
      <c r="A41" s="62">
        <v>39</v>
      </c>
      <c r="B41" s="42">
        <v>40073</v>
      </c>
      <c r="C41" s="1" t="s">
        <v>536</v>
      </c>
      <c r="D41" s="2" t="s">
        <v>77</v>
      </c>
      <c r="E41" s="1" t="s">
        <v>537</v>
      </c>
      <c r="F41" s="44" t="s">
        <v>537</v>
      </c>
      <c r="G41" s="45" t="s">
        <v>145</v>
      </c>
      <c r="H41" s="2" t="s">
        <v>112</v>
      </c>
      <c r="I41" s="3" t="s">
        <v>538</v>
      </c>
      <c r="J41" s="3" t="s">
        <v>539</v>
      </c>
      <c r="K41" s="47" t="s">
        <v>540</v>
      </c>
      <c r="L41" s="48" t="s">
        <v>63</v>
      </c>
      <c r="M41" s="1" t="s">
        <v>541</v>
      </c>
      <c r="N41" s="2" t="s">
        <v>81</v>
      </c>
      <c r="O41" s="1" t="s">
        <v>359</v>
      </c>
      <c r="P41" s="2" t="s">
        <v>93</v>
      </c>
      <c r="Q41" s="1" t="s">
        <v>542</v>
      </c>
      <c r="R41" s="1"/>
      <c r="S41" s="1" t="s">
        <v>67</v>
      </c>
      <c r="T41" s="49" t="s">
        <v>67</v>
      </c>
      <c r="U41" s="45">
        <v>1</v>
      </c>
      <c r="V41" s="3" t="s">
        <v>543</v>
      </c>
      <c r="W41" s="3" t="s">
        <v>83</v>
      </c>
      <c r="X41" s="3"/>
      <c r="Y41" s="3">
        <v>1</v>
      </c>
      <c r="Z41" s="3" t="s">
        <v>544</v>
      </c>
      <c r="AA41" s="2" t="s">
        <v>115</v>
      </c>
      <c r="AB41" s="3"/>
      <c r="AC41" s="3"/>
      <c r="AD41" s="46"/>
      <c r="AE41" s="50" t="s">
        <v>85</v>
      </c>
      <c r="AF41" s="1" t="s">
        <v>545</v>
      </c>
      <c r="AG41" s="4" t="s">
        <v>87</v>
      </c>
      <c r="AH41" s="4" t="s">
        <v>34</v>
      </c>
      <c r="AI41" s="4"/>
      <c r="AJ41" s="51"/>
      <c r="AK41" s="52" t="s">
        <v>73</v>
      </c>
      <c r="AL41" s="5"/>
      <c r="AM41" s="5"/>
      <c r="AN41" s="5"/>
      <c r="AO41" s="3"/>
      <c r="AP41" s="46" t="s">
        <v>546</v>
      </c>
      <c r="AQ41" s="43" t="s">
        <v>74</v>
      </c>
      <c r="AR41" s="43" t="s">
        <v>312</v>
      </c>
      <c r="AS41" s="53" t="s">
        <v>75</v>
      </c>
      <c r="AT41" s="45"/>
      <c r="AU41" s="3"/>
      <c r="AV41" s="6" t="s">
        <v>108</v>
      </c>
      <c r="AW41" s="3"/>
      <c r="AX41" s="3"/>
      <c r="AY41" s="3"/>
      <c r="AZ41" s="46"/>
    </row>
    <row r="42" spans="1:52" ht="35.25" customHeight="1" x14ac:dyDescent="0.35">
      <c r="A42" s="62">
        <v>40</v>
      </c>
      <c r="B42" s="42">
        <v>40073</v>
      </c>
      <c r="C42" s="1" t="s">
        <v>536</v>
      </c>
      <c r="D42" s="2" t="s">
        <v>77</v>
      </c>
      <c r="E42" s="1" t="s">
        <v>537</v>
      </c>
      <c r="F42" s="44" t="s">
        <v>547</v>
      </c>
      <c r="G42" s="45" t="s">
        <v>145</v>
      </c>
      <c r="H42" s="2" t="s">
        <v>112</v>
      </c>
      <c r="I42" s="3" t="s">
        <v>548</v>
      </c>
      <c r="J42" s="3" t="s">
        <v>539</v>
      </c>
      <c r="K42" s="47" t="s">
        <v>549</v>
      </c>
      <c r="L42" s="48" t="s">
        <v>63</v>
      </c>
      <c r="M42" s="1" t="s">
        <v>541</v>
      </c>
      <c r="N42" s="2" t="s">
        <v>81</v>
      </c>
      <c r="O42" s="1" t="s">
        <v>359</v>
      </c>
      <c r="P42" s="2" t="s">
        <v>93</v>
      </c>
      <c r="Q42" s="1" t="s">
        <v>550</v>
      </c>
      <c r="R42" s="1"/>
      <c r="S42" s="1" t="s">
        <v>67</v>
      </c>
      <c r="T42" s="49" t="s">
        <v>67</v>
      </c>
      <c r="U42" s="45" t="s">
        <v>68</v>
      </c>
      <c r="V42" s="3"/>
      <c r="W42" s="3">
        <v>1</v>
      </c>
      <c r="X42" s="3" t="s">
        <v>551</v>
      </c>
      <c r="Y42" s="3">
        <v>1</v>
      </c>
      <c r="Z42" s="3" t="s">
        <v>544</v>
      </c>
      <c r="AA42" s="2" t="s">
        <v>141</v>
      </c>
      <c r="AB42" s="3"/>
      <c r="AC42" s="3"/>
      <c r="AD42" s="46"/>
      <c r="AE42" s="50" t="s">
        <v>85</v>
      </c>
      <c r="AF42" s="1" t="s">
        <v>545</v>
      </c>
      <c r="AG42" s="4" t="s">
        <v>87</v>
      </c>
      <c r="AH42" s="4" t="s">
        <v>34</v>
      </c>
      <c r="AI42" s="4"/>
      <c r="AJ42" s="51"/>
      <c r="AK42" s="52" t="s">
        <v>73</v>
      </c>
      <c r="AL42" s="5"/>
      <c r="AM42" s="5"/>
      <c r="AN42" s="5"/>
      <c r="AO42" s="3"/>
      <c r="AP42" s="46" t="s">
        <v>546</v>
      </c>
      <c r="AQ42" s="43" t="s">
        <v>74</v>
      </c>
      <c r="AR42" s="43" t="s">
        <v>312</v>
      </c>
      <c r="AS42" s="53" t="s">
        <v>75</v>
      </c>
      <c r="AT42" s="45"/>
      <c r="AU42" s="3"/>
      <c r="AV42" s="6" t="s">
        <v>108</v>
      </c>
      <c r="AW42" s="3"/>
      <c r="AX42" s="3"/>
      <c r="AY42" s="3"/>
      <c r="AZ42" s="46"/>
    </row>
    <row r="43" spans="1:52" ht="35.25" customHeight="1" x14ac:dyDescent="0.35">
      <c r="A43" s="62">
        <v>41</v>
      </c>
      <c r="B43" s="42">
        <v>40073</v>
      </c>
      <c r="C43" s="1" t="s">
        <v>536</v>
      </c>
      <c r="D43" s="2" t="s">
        <v>77</v>
      </c>
      <c r="E43" s="1" t="s">
        <v>537</v>
      </c>
      <c r="F43" s="44" t="s">
        <v>552</v>
      </c>
      <c r="G43" s="45" t="s">
        <v>145</v>
      </c>
      <c r="H43" s="2" t="s">
        <v>112</v>
      </c>
      <c r="I43" s="3" t="s">
        <v>553</v>
      </c>
      <c r="J43" s="3" t="s">
        <v>539</v>
      </c>
      <c r="K43" s="47" t="s">
        <v>554</v>
      </c>
      <c r="L43" s="48" t="s">
        <v>63</v>
      </c>
      <c r="M43" s="1" t="s">
        <v>541</v>
      </c>
      <c r="N43" s="2" t="s">
        <v>81</v>
      </c>
      <c r="O43" s="1" t="s">
        <v>359</v>
      </c>
      <c r="P43" s="2" t="s">
        <v>93</v>
      </c>
      <c r="Q43" s="1" t="s">
        <v>555</v>
      </c>
      <c r="R43" s="1"/>
      <c r="S43" s="1" t="s">
        <v>67</v>
      </c>
      <c r="T43" s="49" t="s">
        <v>67</v>
      </c>
      <c r="U43" s="45" t="s">
        <v>68</v>
      </c>
      <c r="V43" s="3"/>
      <c r="W43" s="3">
        <v>1</v>
      </c>
      <c r="X43" s="3" t="s">
        <v>556</v>
      </c>
      <c r="Y43" s="3">
        <v>1</v>
      </c>
      <c r="Z43" s="3" t="s">
        <v>544</v>
      </c>
      <c r="AA43" s="2" t="s">
        <v>141</v>
      </c>
      <c r="AB43" s="3"/>
      <c r="AC43" s="3"/>
      <c r="AD43" s="46"/>
      <c r="AE43" s="50" t="s">
        <v>85</v>
      </c>
      <c r="AF43" s="1" t="s">
        <v>545</v>
      </c>
      <c r="AG43" s="4" t="s">
        <v>87</v>
      </c>
      <c r="AH43" s="4" t="s">
        <v>34</v>
      </c>
      <c r="AI43" s="4"/>
      <c r="AJ43" s="51"/>
      <c r="AK43" s="52" t="s">
        <v>73</v>
      </c>
      <c r="AL43" s="5"/>
      <c r="AM43" s="5"/>
      <c r="AN43" s="5"/>
      <c r="AO43" s="3"/>
      <c r="AP43" s="46" t="s">
        <v>546</v>
      </c>
      <c r="AQ43" s="43" t="s">
        <v>74</v>
      </c>
      <c r="AR43" s="43" t="s">
        <v>312</v>
      </c>
      <c r="AS43" s="53" t="s">
        <v>75</v>
      </c>
      <c r="AT43" s="45"/>
      <c r="AU43" s="3"/>
      <c r="AV43" s="6" t="s">
        <v>108</v>
      </c>
      <c r="AW43" s="3"/>
      <c r="AX43" s="3"/>
      <c r="AY43" s="3"/>
      <c r="AZ43" s="46"/>
    </row>
    <row r="44" spans="1:52" ht="35.25" customHeight="1" x14ac:dyDescent="0.35">
      <c r="A44" s="62">
        <v>42</v>
      </c>
      <c r="B44" s="42">
        <v>40073</v>
      </c>
      <c r="C44" s="1" t="s">
        <v>58</v>
      </c>
      <c r="D44" s="2" t="s">
        <v>59</v>
      </c>
      <c r="E44" s="1" t="s">
        <v>96</v>
      </c>
      <c r="F44" s="44" t="s">
        <v>557</v>
      </c>
      <c r="G44" s="45" t="s">
        <v>123</v>
      </c>
      <c r="H44" s="2" t="s">
        <v>124</v>
      </c>
      <c r="I44" s="3" t="s">
        <v>558</v>
      </c>
      <c r="J44" s="3" t="s">
        <v>559</v>
      </c>
      <c r="K44" s="47" t="s">
        <v>560</v>
      </c>
      <c r="L44" s="48" t="s">
        <v>63</v>
      </c>
      <c r="M44" s="1" t="s">
        <v>561</v>
      </c>
      <c r="N44" s="2" t="s">
        <v>81</v>
      </c>
      <c r="O44" s="1" t="s">
        <v>562</v>
      </c>
      <c r="P44" s="2" t="s">
        <v>93</v>
      </c>
      <c r="Q44" s="1" t="s">
        <v>563</v>
      </c>
      <c r="R44" s="1" t="s">
        <v>562</v>
      </c>
      <c r="S44" s="1" t="s">
        <v>146</v>
      </c>
      <c r="T44" s="49" t="s">
        <v>146</v>
      </c>
      <c r="U44" s="45" t="s">
        <v>68</v>
      </c>
      <c r="V44" s="3"/>
      <c r="W44" s="3">
        <v>9</v>
      </c>
      <c r="X44" s="3" t="s">
        <v>564</v>
      </c>
      <c r="Y44" s="3">
        <v>13</v>
      </c>
      <c r="Z44" s="3" t="s">
        <v>565</v>
      </c>
      <c r="AA44" s="2" t="s">
        <v>141</v>
      </c>
      <c r="AB44" s="3"/>
      <c r="AC44" s="3"/>
      <c r="AD44" s="46"/>
      <c r="AE44" s="50" t="s">
        <v>85</v>
      </c>
      <c r="AF44" s="1" t="s">
        <v>125</v>
      </c>
      <c r="AG44" s="4" t="s">
        <v>87</v>
      </c>
      <c r="AH44" s="4" t="s">
        <v>88</v>
      </c>
      <c r="AI44" s="4"/>
      <c r="AJ44" s="51"/>
      <c r="AK44" s="52" t="s">
        <v>73</v>
      </c>
      <c r="AL44" s="5"/>
      <c r="AM44" s="5"/>
      <c r="AN44" s="5"/>
      <c r="AO44" s="3"/>
      <c r="AP44" s="46" t="s">
        <v>546</v>
      </c>
      <c r="AQ44" s="43" t="s">
        <v>74</v>
      </c>
      <c r="AR44" s="43" t="s">
        <v>312</v>
      </c>
      <c r="AS44" s="53" t="s">
        <v>75</v>
      </c>
      <c r="AT44" s="45"/>
      <c r="AU44" s="3"/>
      <c r="AV44" s="6" t="s">
        <v>108</v>
      </c>
      <c r="AW44" s="3"/>
      <c r="AX44" s="3"/>
      <c r="AY44" s="3"/>
      <c r="AZ44" s="46"/>
    </row>
    <row r="45" spans="1:52" ht="35.25" customHeight="1" x14ac:dyDescent="0.35">
      <c r="A45" s="62">
        <v>43</v>
      </c>
      <c r="B45" s="42">
        <v>40078</v>
      </c>
      <c r="C45" s="1" t="s">
        <v>58</v>
      </c>
      <c r="D45" s="2" t="s">
        <v>59</v>
      </c>
      <c r="E45" s="1" t="s">
        <v>147</v>
      </c>
      <c r="F45" s="44" t="s">
        <v>566</v>
      </c>
      <c r="G45" s="45" t="s">
        <v>123</v>
      </c>
      <c r="H45" s="2" t="s">
        <v>124</v>
      </c>
      <c r="I45" s="3" t="s">
        <v>567</v>
      </c>
      <c r="J45" s="3" t="s">
        <v>568</v>
      </c>
      <c r="K45" s="47" t="s">
        <v>569</v>
      </c>
      <c r="L45" s="48" t="s">
        <v>63</v>
      </c>
      <c r="M45" s="1" t="s">
        <v>371</v>
      </c>
      <c r="N45" s="2" t="s">
        <v>81</v>
      </c>
      <c r="O45" s="1"/>
      <c r="P45" s="2" t="s">
        <v>82</v>
      </c>
      <c r="Q45" s="1" t="s">
        <v>570</v>
      </c>
      <c r="R45" s="1"/>
      <c r="S45" s="1" t="s">
        <v>67</v>
      </c>
      <c r="T45" s="49" t="s">
        <v>67</v>
      </c>
      <c r="U45" s="45" t="s">
        <v>68</v>
      </c>
      <c r="V45" s="3"/>
      <c r="W45" s="3">
        <v>2</v>
      </c>
      <c r="X45" s="3" t="s">
        <v>571</v>
      </c>
      <c r="Y45" s="3">
        <v>5</v>
      </c>
      <c r="Z45" s="3" t="s">
        <v>572</v>
      </c>
      <c r="AA45" s="2" t="s">
        <v>141</v>
      </c>
      <c r="AB45" s="3"/>
      <c r="AC45" s="3"/>
      <c r="AD45" s="46"/>
      <c r="AE45" s="50" t="s">
        <v>118</v>
      </c>
      <c r="AF45" s="1" t="s">
        <v>125</v>
      </c>
      <c r="AG45" s="4" t="s">
        <v>87</v>
      </c>
      <c r="AH45" s="4" t="s">
        <v>88</v>
      </c>
      <c r="AI45" s="4"/>
      <c r="AJ45" s="51" t="s">
        <v>573</v>
      </c>
      <c r="AK45" s="52" t="s">
        <v>574</v>
      </c>
      <c r="AL45" s="5" t="s">
        <v>575</v>
      </c>
      <c r="AM45" s="5"/>
      <c r="AN45" s="5" t="s">
        <v>576</v>
      </c>
      <c r="AO45" s="3"/>
      <c r="AP45" s="46" t="s">
        <v>546</v>
      </c>
      <c r="AQ45" s="43" t="s">
        <v>74</v>
      </c>
      <c r="AR45" s="43" t="s">
        <v>312</v>
      </c>
      <c r="AS45" s="53" t="s">
        <v>75</v>
      </c>
      <c r="AT45" s="45"/>
      <c r="AU45" s="3"/>
      <c r="AV45" s="6" t="s">
        <v>108</v>
      </c>
      <c r="AW45" s="3"/>
      <c r="AX45" s="3"/>
      <c r="AY45" s="3"/>
      <c r="AZ45" s="46"/>
    </row>
    <row r="46" spans="1:52" ht="35.25" customHeight="1" x14ac:dyDescent="0.35">
      <c r="A46" s="62">
        <v>44</v>
      </c>
      <c r="B46" s="42">
        <v>40081</v>
      </c>
      <c r="C46" s="1" t="s">
        <v>109</v>
      </c>
      <c r="D46" s="2" t="s">
        <v>99</v>
      </c>
      <c r="E46" s="1" t="s">
        <v>265</v>
      </c>
      <c r="F46" s="44" t="s">
        <v>577</v>
      </c>
      <c r="G46" s="45" t="s">
        <v>123</v>
      </c>
      <c r="H46" s="2" t="s">
        <v>124</v>
      </c>
      <c r="I46" s="3" t="s">
        <v>578</v>
      </c>
      <c r="J46" s="3" t="s">
        <v>579</v>
      </c>
      <c r="K46" s="47" t="s">
        <v>580</v>
      </c>
      <c r="L46" s="48" t="s">
        <v>63</v>
      </c>
      <c r="M46" s="1" t="s">
        <v>581</v>
      </c>
      <c r="N46" s="2" t="s">
        <v>81</v>
      </c>
      <c r="O46" s="1"/>
      <c r="P46" s="2" t="s">
        <v>82</v>
      </c>
      <c r="Q46" s="1" t="s">
        <v>582</v>
      </c>
      <c r="R46" s="1"/>
      <c r="S46" s="1" t="s">
        <v>146</v>
      </c>
      <c r="T46" s="49" t="s">
        <v>146</v>
      </c>
      <c r="U46" s="45" t="s">
        <v>68</v>
      </c>
      <c r="V46" s="3"/>
      <c r="W46" s="3">
        <v>5</v>
      </c>
      <c r="X46" s="3" t="s">
        <v>583</v>
      </c>
      <c r="Y46" s="3">
        <v>11</v>
      </c>
      <c r="Z46" s="3" t="s">
        <v>584</v>
      </c>
      <c r="AA46" s="2" t="s">
        <v>141</v>
      </c>
      <c r="AB46" s="3"/>
      <c r="AC46" s="3"/>
      <c r="AD46" s="46"/>
      <c r="AE46" s="50" t="s">
        <v>85</v>
      </c>
      <c r="AF46" s="1" t="s">
        <v>125</v>
      </c>
      <c r="AG46" s="4" t="s">
        <v>87</v>
      </c>
      <c r="AH46" s="4" t="s">
        <v>88</v>
      </c>
      <c r="AI46" s="4"/>
      <c r="AJ46" s="51" t="s">
        <v>585</v>
      </c>
      <c r="AK46" s="52" t="s">
        <v>73</v>
      </c>
      <c r="AL46" s="5"/>
      <c r="AM46" s="5"/>
      <c r="AN46" s="5"/>
      <c r="AO46" s="3"/>
      <c r="AP46" s="46"/>
      <c r="AQ46" s="43"/>
      <c r="AR46" s="43" t="s">
        <v>586</v>
      </c>
      <c r="AS46" s="53" t="s">
        <v>89</v>
      </c>
      <c r="AT46" s="45" t="s">
        <v>587</v>
      </c>
      <c r="AU46" s="3"/>
      <c r="AV46" s="6"/>
      <c r="AW46" s="3"/>
      <c r="AX46" s="3"/>
      <c r="AY46" s="3"/>
      <c r="AZ46" s="46"/>
    </row>
    <row r="47" spans="1:52" ht="35.25" customHeight="1" x14ac:dyDescent="0.35">
      <c r="A47" s="62">
        <v>45</v>
      </c>
      <c r="B47" s="42">
        <v>40083</v>
      </c>
      <c r="C47" s="1" t="s">
        <v>58</v>
      </c>
      <c r="D47" s="2" t="s">
        <v>59</v>
      </c>
      <c r="E47" s="1" t="s">
        <v>588</v>
      </c>
      <c r="F47" s="44" t="s">
        <v>589</v>
      </c>
      <c r="G47" s="45" t="s">
        <v>123</v>
      </c>
      <c r="H47" s="2" t="s">
        <v>124</v>
      </c>
      <c r="I47" s="3" t="s">
        <v>590</v>
      </c>
      <c r="J47" s="3" t="s">
        <v>591</v>
      </c>
      <c r="K47" s="47" t="s">
        <v>592</v>
      </c>
      <c r="L47" s="48" t="s">
        <v>63</v>
      </c>
      <c r="M47" s="1" t="s">
        <v>149</v>
      </c>
      <c r="N47" s="2" t="s">
        <v>81</v>
      </c>
      <c r="O47" s="1"/>
      <c r="P47" s="2" t="s">
        <v>82</v>
      </c>
      <c r="Q47" s="1" t="s">
        <v>148</v>
      </c>
      <c r="R47" s="1"/>
      <c r="S47" s="1" t="s">
        <v>67</v>
      </c>
      <c r="T47" s="49" t="s">
        <v>67</v>
      </c>
      <c r="U47" s="45">
        <v>1</v>
      </c>
      <c r="V47" s="3" t="s">
        <v>593</v>
      </c>
      <c r="W47" s="3">
        <v>3</v>
      </c>
      <c r="X47" s="3" t="s">
        <v>594</v>
      </c>
      <c r="Y47" s="3">
        <v>2</v>
      </c>
      <c r="Z47" s="3" t="s">
        <v>595</v>
      </c>
      <c r="AA47" s="2" t="s">
        <v>107</v>
      </c>
      <c r="AB47" s="3"/>
      <c r="AC47" s="3"/>
      <c r="AD47" s="46"/>
      <c r="AE47" s="50" t="s">
        <v>85</v>
      </c>
      <c r="AF47" s="1" t="s">
        <v>86</v>
      </c>
      <c r="AG47" s="4" t="s">
        <v>87</v>
      </c>
      <c r="AH47" s="4" t="s">
        <v>596</v>
      </c>
      <c r="AI47" s="4"/>
      <c r="AJ47" s="51"/>
      <c r="AK47" s="52" t="s">
        <v>73</v>
      </c>
      <c r="AL47" s="5"/>
      <c r="AM47" s="5"/>
      <c r="AN47" s="5"/>
      <c r="AO47" s="3" t="s">
        <v>597</v>
      </c>
      <c r="AP47" s="46" t="s">
        <v>598</v>
      </c>
      <c r="AQ47" s="43" t="s">
        <v>74</v>
      </c>
      <c r="AR47" s="43" t="s">
        <v>312</v>
      </c>
      <c r="AS47" s="53" t="s">
        <v>89</v>
      </c>
      <c r="AT47" s="45" t="s">
        <v>599</v>
      </c>
      <c r="AU47" s="3"/>
      <c r="AV47" s="6" t="s">
        <v>108</v>
      </c>
      <c r="AW47" s="3"/>
      <c r="AX47" s="3"/>
      <c r="AY47" s="3"/>
      <c r="AZ47" s="46"/>
    </row>
    <row r="48" spans="1:52" ht="35.25" customHeight="1" x14ac:dyDescent="0.35">
      <c r="A48" s="62">
        <v>46</v>
      </c>
      <c r="B48" s="42">
        <v>40085</v>
      </c>
      <c r="C48" s="1" t="s">
        <v>58</v>
      </c>
      <c r="D48" s="2" t="s">
        <v>59</v>
      </c>
      <c r="E48" s="1" t="s">
        <v>588</v>
      </c>
      <c r="F48" s="44" t="s">
        <v>589</v>
      </c>
      <c r="G48" s="45" t="s">
        <v>78</v>
      </c>
      <c r="H48" s="2" t="s">
        <v>79</v>
      </c>
      <c r="I48" s="3" t="s">
        <v>600</v>
      </c>
      <c r="J48" s="3" t="s">
        <v>601</v>
      </c>
      <c r="K48" s="47" t="s">
        <v>602</v>
      </c>
      <c r="L48" s="48" t="s">
        <v>63</v>
      </c>
      <c r="M48" s="1" t="s">
        <v>80</v>
      </c>
      <c r="N48" s="2" t="s">
        <v>81</v>
      </c>
      <c r="O48" s="1" t="s">
        <v>138</v>
      </c>
      <c r="P48" s="2" t="s">
        <v>139</v>
      </c>
      <c r="Q48" s="1" t="s">
        <v>603</v>
      </c>
      <c r="R48" s="1"/>
      <c r="S48" s="1" t="s">
        <v>67</v>
      </c>
      <c r="T48" s="49" t="s">
        <v>67</v>
      </c>
      <c r="U48" s="45" t="s">
        <v>68</v>
      </c>
      <c r="V48" s="3"/>
      <c r="W48" s="3">
        <v>3</v>
      </c>
      <c r="X48" s="3" t="s">
        <v>156</v>
      </c>
      <c r="Y48" s="3" t="s">
        <v>69</v>
      </c>
      <c r="Z48" s="3"/>
      <c r="AA48" s="2" t="s">
        <v>70</v>
      </c>
      <c r="AB48" s="3"/>
      <c r="AC48" s="3"/>
      <c r="AD48" s="46"/>
      <c r="AE48" s="50" t="s">
        <v>71</v>
      </c>
      <c r="AF48" s="1"/>
      <c r="AG48" s="4" t="s">
        <v>72</v>
      </c>
      <c r="AH48" s="4"/>
      <c r="AI48" s="4"/>
      <c r="AJ48" s="51"/>
      <c r="AK48" s="52" t="s">
        <v>73</v>
      </c>
      <c r="AL48" s="5"/>
      <c r="AM48" s="5"/>
      <c r="AN48" s="5"/>
      <c r="AO48" s="3"/>
      <c r="AP48" s="46"/>
      <c r="AQ48" s="43" t="s">
        <v>74</v>
      </c>
      <c r="AR48" s="43" t="s">
        <v>312</v>
      </c>
      <c r="AS48" s="53" t="s">
        <v>75</v>
      </c>
      <c r="AT48" s="45"/>
      <c r="AU48" s="3"/>
      <c r="AV48" s="6" t="s">
        <v>108</v>
      </c>
      <c r="AW48" s="3"/>
      <c r="AX48" s="3"/>
      <c r="AY48" s="3"/>
      <c r="AZ48" s="46"/>
    </row>
    <row r="49" spans="1:52" ht="35.25" customHeight="1" x14ac:dyDescent="0.35">
      <c r="A49" s="62">
        <v>47</v>
      </c>
      <c r="B49" s="42">
        <v>40091</v>
      </c>
      <c r="C49" s="1" t="s">
        <v>235</v>
      </c>
      <c r="D49" s="2" t="s">
        <v>59</v>
      </c>
      <c r="E49" s="1" t="s">
        <v>604</v>
      </c>
      <c r="F49" s="44" t="s">
        <v>605</v>
      </c>
      <c r="G49" s="45" t="s">
        <v>123</v>
      </c>
      <c r="H49" s="2" t="s">
        <v>124</v>
      </c>
      <c r="I49" s="3" t="s">
        <v>606</v>
      </c>
      <c r="J49" s="3" t="s">
        <v>607</v>
      </c>
      <c r="K49" s="47" t="s">
        <v>608</v>
      </c>
      <c r="L49" s="48" t="s">
        <v>63</v>
      </c>
      <c r="M49" s="1" t="s">
        <v>609</v>
      </c>
      <c r="N49" s="2" t="s">
        <v>81</v>
      </c>
      <c r="O49" s="1" t="s">
        <v>610</v>
      </c>
      <c r="P49" s="2" t="s">
        <v>93</v>
      </c>
      <c r="Q49" s="1" t="s">
        <v>94</v>
      </c>
      <c r="R49" s="1" t="s">
        <v>610</v>
      </c>
      <c r="S49" s="1" t="s">
        <v>67</v>
      </c>
      <c r="T49" s="49" t="s">
        <v>67</v>
      </c>
      <c r="U49" s="45" t="s">
        <v>68</v>
      </c>
      <c r="V49" s="3"/>
      <c r="W49" s="3" t="s">
        <v>83</v>
      </c>
      <c r="X49" s="3"/>
      <c r="Y49" s="3" t="s">
        <v>69</v>
      </c>
      <c r="Z49" s="3"/>
      <c r="AA49" s="2" t="s">
        <v>84</v>
      </c>
      <c r="AB49" s="3"/>
      <c r="AC49" s="3"/>
      <c r="AD49" s="46"/>
      <c r="AE49" s="50" t="s">
        <v>71</v>
      </c>
      <c r="AF49" s="1"/>
      <c r="AG49" s="4" t="s">
        <v>72</v>
      </c>
      <c r="AH49" s="4"/>
      <c r="AI49" s="4"/>
      <c r="AJ49" s="51"/>
      <c r="AK49" s="52" t="s">
        <v>73</v>
      </c>
      <c r="AL49" s="5"/>
      <c r="AM49" s="5"/>
      <c r="AN49" s="5"/>
      <c r="AO49" s="3"/>
      <c r="AP49" s="46"/>
      <c r="AQ49" s="43"/>
      <c r="AR49" s="43" t="s">
        <v>611</v>
      </c>
      <c r="AS49" s="53" t="s">
        <v>110</v>
      </c>
      <c r="AT49" s="45"/>
      <c r="AU49" s="3"/>
      <c r="AV49" s="3"/>
      <c r="AW49" s="3"/>
      <c r="AX49" s="3"/>
      <c r="AY49" s="3"/>
      <c r="AZ49" s="55" t="s">
        <v>612</v>
      </c>
    </row>
    <row r="50" spans="1:52" ht="35.25" customHeight="1" x14ac:dyDescent="0.35">
      <c r="A50" s="62">
        <v>48</v>
      </c>
      <c r="B50" s="42">
        <v>40092</v>
      </c>
      <c r="C50" s="1" t="s">
        <v>109</v>
      </c>
      <c r="D50" s="2" t="s">
        <v>99</v>
      </c>
      <c r="E50" s="1" t="s">
        <v>613</v>
      </c>
      <c r="F50" s="44" t="s">
        <v>614</v>
      </c>
      <c r="G50" s="45" t="s">
        <v>61</v>
      </c>
      <c r="H50" s="2" t="s">
        <v>62</v>
      </c>
      <c r="I50" s="3" t="s">
        <v>615</v>
      </c>
      <c r="J50" s="3" t="s">
        <v>616</v>
      </c>
      <c r="K50" s="47" t="s">
        <v>617</v>
      </c>
      <c r="L50" s="48" t="s">
        <v>63</v>
      </c>
      <c r="M50" s="1" t="s">
        <v>64</v>
      </c>
      <c r="N50" s="2" t="s">
        <v>65</v>
      </c>
      <c r="O50" s="1" t="s">
        <v>618</v>
      </c>
      <c r="P50" s="2" t="s">
        <v>93</v>
      </c>
      <c r="Q50" s="1" t="s">
        <v>515</v>
      </c>
      <c r="R50" s="1"/>
      <c r="S50" s="1" t="s">
        <v>67</v>
      </c>
      <c r="T50" s="49" t="s">
        <v>67</v>
      </c>
      <c r="U50" s="45">
        <v>1</v>
      </c>
      <c r="V50" s="3" t="s">
        <v>619</v>
      </c>
      <c r="W50" s="3" t="s">
        <v>83</v>
      </c>
      <c r="X50" s="3"/>
      <c r="Y50" s="3">
        <v>2</v>
      </c>
      <c r="Z50" s="3" t="s">
        <v>620</v>
      </c>
      <c r="AA50" s="2" t="s">
        <v>115</v>
      </c>
      <c r="AB50" s="3"/>
      <c r="AC50" s="3"/>
      <c r="AD50" s="46"/>
      <c r="AE50" s="50" t="s">
        <v>85</v>
      </c>
      <c r="AF50" s="1" t="s">
        <v>621</v>
      </c>
      <c r="AG50" s="4" t="s">
        <v>87</v>
      </c>
      <c r="AH50" s="4" t="s">
        <v>170</v>
      </c>
      <c r="AI50" s="4"/>
      <c r="AJ50" s="51" t="s">
        <v>622</v>
      </c>
      <c r="AK50" s="52" t="s">
        <v>73</v>
      </c>
      <c r="AL50" s="5"/>
      <c r="AM50" s="5"/>
      <c r="AN50" s="5"/>
      <c r="AO50" s="3" t="s">
        <v>623</v>
      </c>
      <c r="AP50" s="46" t="s">
        <v>624</v>
      </c>
      <c r="AQ50" s="43"/>
      <c r="AR50" s="43" t="s">
        <v>625</v>
      </c>
      <c r="AS50" s="53" t="s">
        <v>110</v>
      </c>
      <c r="AT50" s="45"/>
      <c r="AU50" s="3"/>
      <c r="AV50" s="3"/>
      <c r="AW50" s="3"/>
      <c r="AX50" s="3"/>
      <c r="AY50" s="3"/>
      <c r="AZ50" s="55" t="s">
        <v>626</v>
      </c>
    </row>
    <row r="51" spans="1:52" ht="35.25" customHeight="1" x14ac:dyDescent="0.35">
      <c r="A51" s="62">
        <v>49</v>
      </c>
      <c r="B51" s="42">
        <v>40096</v>
      </c>
      <c r="C51" s="1" t="s">
        <v>235</v>
      </c>
      <c r="D51" s="2" t="s">
        <v>59</v>
      </c>
      <c r="E51" s="1" t="s">
        <v>627</v>
      </c>
      <c r="F51" s="44" t="s">
        <v>628</v>
      </c>
      <c r="G51" s="45" t="s">
        <v>119</v>
      </c>
      <c r="H51" s="2" t="s">
        <v>105</v>
      </c>
      <c r="I51" s="3" t="s">
        <v>629</v>
      </c>
      <c r="J51" s="3" t="s">
        <v>630</v>
      </c>
      <c r="K51" s="47" t="s">
        <v>631</v>
      </c>
      <c r="L51" s="48" t="s">
        <v>106</v>
      </c>
      <c r="M51" s="1" t="s">
        <v>632</v>
      </c>
      <c r="N51" s="2" t="s">
        <v>65</v>
      </c>
      <c r="O51" s="1" t="s">
        <v>162</v>
      </c>
      <c r="P51" s="2" t="s">
        <v>93</v>
      </c>
      <c r="Q51" s="1" t="s">
        <v>633</v>
      </c>
      <c r="R51" s="1"/>
      <c r="S51" s="1" t="s">
        <v>67</v>
      </c>
      <c r="T51" s="49" t="s">
        <v>67</v>
      </c>
      <c r="U51" s="45" t="s">
        <v>68</v>
      </c>
      <c r="V51" s="3"/>
      <c r="W51" s="3" t="s">
        <v>83</v>
      </c>
      <c r="X51" s="3"/>
      <c r="Y51" s="3" t="s">
        <v>69</v>
      </c>
      <c r="Z51" s="3"/>
      <c r="AA51" s="2" t="s">
        <v>84</v>
      </c>
      <c r="AB51" s="3"/>
      <c r="AC51" s="3"/>
      <c r="AD51" s="46"/>
      <c r="AE51" s="50" t="s">
        <v>85</v>
      </c>
      <c r="AF51" s="1"/>
      <c r="AG51" s="4" t="s">
        <v>87</v>
      </c>
      <c r="AH51" s="4" t="s">
        <v>170</v>
      </c>
      <c r="AI51" s="4"/>
      <c r="AJ51" s="51"/>
      <c r="AK51" s="52" t="s">
        <v>73</v>
      </c>
      <c r="AL51" s="5"/>
      <c r="AM51" s="5"/>
      <c r="AN51" s="5"/>
      <c r="AO51" s="3"/>
      <c r="AP51" s="46"/>
      <c r="AQ51" s="43" t="s">
        <v>74</v>
      </c>
      <c r="AR51" s="43" t="s">
        <v>634</v>
      </c>
      <c r="AS51" s="53" t="s">
        <v>75</v>
      </c>
      <c r="AT51" s="45"/>
      <c r="AU51" s="3"/>
      <c r="AV51" s="6" t="s">
        <v>635</v>
      </c>
      <c r="AW51" s="3"/>
      <c r="AX51" s="3"/>
      <c r="AY51" s="3"/>
      <c r="AZ51" s="46"/>
    </row>
    <row r="52" spans="1:52" ht="35.25" customHeight="1" x14ac:dyDescent="0.35">
      <c r="A52" s="62">
        <v>50</v>
      </c>
      <c r="B52" s="42">
        <v>40104</v>
      </c>
      <c r="C52" s="1" t="s">
        <v>168</v>
      </c>
      <c r="D52" s="2" t="s">
        <v>59</v>
      </c>
      <c r="E52" s="1" t="s">
        <v>468</v>
      </c>
      <c r="F52" s="44" t="s">
        <v>636</v>
      </c>
      <c r="G52" s="45" t="s">
        <v>397</v>
      </c>
      <c r="H52" s="2" t="s">
        <v>219</v>
      </c>
      <c r="I52" s="3" t="s">
        <v>637</v>
      </c>
      <c r="J52" s="3" t="s">
        <v>638</v>
      </c>
      <c r="K52" s="47" t="s">
        <v>639</v>
      </c>
      <c r="L52" s="48" t="s">
        <v>63</v>
      </c>
      <c r="M52" s="1" t="s">
        <v>203</v>
      </c>
      <c r="N52" s="2" t="s">
        <v>81</v>
      </c>
      <c r="O52" s="1"/>
      <c r="P52" s="2" t="s">
        <v>82</v>
      </c>
      <c r="Q52" s="1" t="s">
        <v>640</v>
      </c>
      <c r="R52" s="1"/>
      <c r="S52" s="1" t="s">
        <v>146</v>
      </c>
      <c r="T52" s="49" t="s">
        <v>146</v>
      </c>
      <c r="U52" s="45" t="s">
        <v>68</v>
      </c>
      <c r="V52" s="3"/>
      <c r="W52" s="3" t="s">
        <v>83</v>
      </c>
      <c r="X52" s="3"/>
      <c r="Y52" s="3" t="s">
        <v>69</v>
      </c>
      <c r="Z52" s="3"/>
      <c r="AA52" s="2" t="s">
        <v>84</v>
      </c>
      <c r="AB52" s="3">
        <v>1</v>
      </c>
      <c r="AC52" s="3" t="s">
        <v>418</v>
      </c>
      <c r="AD52" s="46"/>
      <c r="AE52" s="50" t="s">
        <v>85</v>
      </c>
      <c r="AF52" s="1" t="s">
        <v>203</v>
      </c>
      <c r="AG52" s="4" t="s">
        <v>87</v>
      </c>
      <c r="AH52" s="4" t="s">
        <v>170</v>
      </c>
      <c r="AI52" s="4"/>
      <c r="AJ52" s="51"/>
      <c r="AK52" s="52" t="s">
        <v>73</v>
      </c>
      <c r="AL52" s="5"/>
      <c r="AM52" s="5"/>
      <c r="AN52" s="5"/>
      <c r="AO52" s="3" t="s">
        <v>641</v>
      </c>
      <c r="AP52" s="46"/>
      <c r="AQ52" s="43"/>
      <c r="AR52" s="43" t="s">
        <v>642</v>
      </c>
      <c r="AS52" s="53" t="s">
        <v>89</v>
      </c>
      <c r="AT52" s="45" t="s">
        <v>643</v>
      </c>
      <c r="AU52" s="3" t="s">
        <v>644</v>
      </c>
      <c r="AV52" s="3"/>
      <c r="AW52" s="3"/>
      <c r="AX52" s="6" t="s">
        <v>645</v>
      </c>
      <c r="AY52" s="3"/>
      <c r="AZ52" s="46"/>
    </row>
    <row r="53" spans="1:52" ht="35.25" customHeight="1" x14ac:dyDescent="0.35">
      <c r="A53" s="62">
        <v>51</v>
      </c>
      <c r="B53" s="42">
        <v>40104</v>
      </c>
      <c r="C53" s="1" t="s">
        <v>168</v>
      </c>
      <c r="D53" s="2" t="s">
        <v>59</v>
      </c>
      <c r="E53" s="1" t="s">
        <v>468</v>
      </c>
      <c r="F53" s="44" t="s">
        <v>636</v>
      </c>
      <c r="G53" s="45" t="s">
        <v>123</v>
      </c>
      <c r="H53" s="2" t="s">
        <v>124</v>
      </c>
      <c r="I53" s="3" t="s">
        <v>637</v>
      </c>
      <c r="J53" s="3" t="s">
        <v>646</v>
      </c>
      <c r="K53" s="47" t="s">
        <v>647</v>
      </c>
      <c r="L53" s="48" t="s">
        <v>63</v>
      </c>
      <c r="M53" s="1" t="s">
        <v>648</v>
      </c>
      <c r="N53" s="2" t="s">
        <v>81</v>
      </c>
      <c r="O53" s="1" t="s">
        <v>103</v>
      </c>
      <c r="P53" s="2" t="s">
        <v>66</v>
      </c>
      <c r="Q53" s="1" t="s">
        <v>649</v>
      </c>
      <c r="R53" s="1"/>
      <c r="S53" s="1" t="s">
        <v>67</v>
      </c>
      <c r="T53" s="49" t="s">
        <v>67</v>
      </c>
      <c r="U53" s="45">
        <v>1</v>
      </c>
      <c r="V53" s="3" t="s">
        <v>650</v>
      </c>
      <c r="W53" s="3">
        <v>2</v>
      </c>
      <c r="X53" s="3" t="s">
        <v>651</v>
      </c>
      <c r="Y53" s="3">
        <v>4</v>
      </c>
      <c r="Z53" s="3" t="s">
        <v>376</v>
      </c>
      <c r="AA53" s="2" t="s">
        <v>107</v>
      </c>
      <c r="AB53" s="3"/>
      <c r="AC53" s="3"/>
      <c r="AD53" s="46"/>
      <c r="AE53" s="50" t="s">
        <v>85</v>
      </c>
      <c r="AF53" s="1" t="s">
        <v>621</v>
      </c>
      <c r="AG53" s="4" t="s">
        <v>87</v>
      </c>
      <c r="AH53" s="4" t="s">
        <v>170</v>
      </c>
      <c r="AI53" s="4"/>
      <c r="AJ53" s="51" t="s">
        <v>652</v>
      </c>
      <c r="AK53" s="52" t="s">
        <v>73</v>
      </c>
      <c r="AL53" s="5"/>
      <c r="AM53" s="5"/>
      <c r="AN53" s="5"/>
      <c r="AO53" s="3" t="s">
        <v>653</v>
      </c>
      <c r="AP53" s="46" t="s">
        <v>654</v>
      </c>
      <c r="AQ53" s="43"/>
      <c r="AR53" s="43" t="s">
        <v>655</v>
      </c>
      <c r="AS53" s="53" t="s">
        <v>89</v>
      </c>
      <c r="AT53" s="45" t="s">
        <v>643</v>
      </c>
      <c r="AU53" s="3" t="s">
        <v>644</v>
      </c>
      <c r="AV53" s="3"/>
      <c r="AW53" s="3"/>
      <c r="AX53" s="6" t="s">
        <v>645</v>
      </c>
      <c r="AY53" s="3"/>
      <c r="AZ53" s="46"/>
    </row>
    <row r="54" spans="1:52" ht="35.25" customHeight="1" x14ac:dyDescent="0.35">
      <c r="A54" s="62">
        <v>52</v>
      </c>
      <c r="B54" s="42">
        <v>40109</v>
      </c>
      <c r="C54" s="1" t="s">
        <v>168</v>
      </c>
      <c r="D54" s="2" t="s">
        <v>59</v>
      </c>
      <c r="E54" s="1" t="s">
        <v>468</v>
      </c>
      <c r="F54" s="44" t="s">
        <v>636</v>
      </c>
      <c r="G54" s="45" t="s">
        <v>123</v>
      </c>
      <c r="H54" s="2" t="s">
        <v>124</v>
      </c>
      <c r="I54" s="3" t="s">
        <v>656</v>
      </c>
      <c r="J54" s="3" t="s">
        <v>657</v>
      </c>
      <c r="K54" s="47" t="s">
        <v>658</v>
      </c>
      <c r="L54" s="48" t="s">
        <v>63</v>
      </c>
      <c r="M54" s="1" t="s">
        <v>171</v>
      </c>
      <c r="N54" s="2" t="s">
        <v>81</v>
      </c>
      <c r="O54" s="1" t="s">
        <v>242</v>
      </c>
      <c r="P54" s="2" t="s">
        <v>139</v>
      </c>
      <c r="Q54" s="1" t="s">
        <v>659</v>
      </c>
      <c r="R54" s="1" t="s">
        <v>242</v>
      </c>
      <c r="S54" s="1" t="s">
        <v>67</v>
      </c>
      <c r="T54" s="49" t="s">
        <v>67</v>
      </c>
      <c r="U54" s="45" t="s">
        <v>68</v>
      </c>
      <c r="V54" s="3"/>
      <c r="W54" s="3" t="s">
        <v>83</v>
      </c>
      <c r="X54" s="3"/>
      <c r="Y54" s="3" t="s">
        <v>69</v>
      </c>
      <c r="Z54" s="3"/>
      <c r="AA54" s="2" t="s">
        <v>84</v>
      </c>
      <c r="AB54" s="3"/>
      <c r="AC54" s="3"/>
      <c r="AD54" s="46" t="s">
        <v>660</v>
      </c>
      <c r="AE54" s="50" t="s">
        <v>85</v>
      </c>
      <c r="AF54" s="1"/>
      <c r="AG54" s="4" t="s">
        <v>87</v>
      </c>
      <c r="AH54" s="4" t="s">
        <v>170</v>
      </c>
      <c r="AI54" s="4"/>
      <c r="AJ54" s="51" t="s">
        <v>377</v>
      </c>
      <c r="AK54" s="52" t="s">
        <v>73</v>
      </c>
      <c r="AL54" s="5"/>
      <c r="AM54" s="5"/>
      <c r="AN54" s="5"/>
      <c r="AO54" s="3" t="s">
        <v>641</v>
      </c>
      <c r="AP54" s="46"/>
      <c r="AQ54" s="43"/>
      <c r="AR54" s="43" t="s">
        <v>661</v>
      </c>
      <c r="AS54" s="53" t="s">
        <v>89</v>
      </c>
      <c r="AT54" s="54" t="s">
        <v>662</v>
      </c>
      <c r="AU54" s="3" t="s">
        <v>644</v>
      </c>
      <c r="AV54" s="3"/>
      <c r="AW54" s="3"/>
      <c r="AX54" s="6" t="s">
        <v>645</v>
      </c>
      <c r="AY54" s="3"/>
      <c r="AZ54" s="46"/>
    </row>
    <row r="55" spans="1:52" ht="35.25" customHeight="1" x14ac:dyDescent="0.35">
      <c r="A55" s="62">
        <v>53</v>
      </c>
      <c r="B55" s="42">
        <v>40110</v>
      </c>
      <c r="C55" s="1" t="s">
        <v>168</v>
      </c>
      <c r="D55" s="2" t="s">
        <v>59</v>
      </c>
      <c r="E55" s="1" t="s">
        <v>468</v>
      </c>
      <c r="F55" s="44" t="s">
        <v>663</v>
      </c>
      <c r="G55" s="45" t="s">
        <v>78</v>
      </c>
      <c r="H55" s="2" t="s">
        <v>79</v>
      </c>
      <c r="I55" s="3" t="s">
        <v>664</v>
      </c>
      <c r="J55" s="3" t="s">
        <v>665</v>
      </c>
      <c r="K55" s="47" t="s">
        <v>666</v>
      </c>
      <c r="L55" s="48" t="s">
        <v>63</v>
      </c>
      <c r="M55" s="1" t="s">
        <v>91</v>
      </c>
      <c r="N55" s="2" t="s">
        <v>81</v>
      </c>
      <c r="O55" s="1" t="s">
        <v>667</v>
      </c>
      <c r="P55" s="2" t="s">
        <v>93</v>
      </c>
      <c r="Q55" s="1" t="s">
        <v>94</v>
      </c>
      <c r="R55" s="1"/>
      <c r="S55" s="1" t="s">
        <v>67</v>
      </c>
      <c r="T55" s="49" t="s">
        <v>67</v>
      </c>
      <c r="U55" s="45" t="s">
        <v>68</v>
      </c>
      <c r="V55" s="3"/>
      <c r="W55" s="3" t="s">
        <v>83</v>
      </c>
      <c r="X55" s="3"/>
      <c r="Y55" s="3">
        <v>30</v>
      </c>
      <c r="Z55" s="3"/>
      <c r="AA55" s="2" t="s">
        <v>117</v>
      </c>
      <c r="AB55" s="3"/>
      <c r="AC55" s="3"/>
      <c r="AD55" s="46" t="s">
        <v>668</v>
      </c>
      <c r="AE55" s="50" t="s">
        <v>85</v>
      </c>
      <c r="AF55" s="1" t="s">
        <v>86</v>
      </c>
      <c r="AG55" s="4" t="s">
        <v>87</v>
      </c>
      <c r="AH55" s="4" t="s">
        <v>170</v>
      </c>
      <c r="AI55" s="4"/>
      <c r="AJ55" s="51" t="s">
        <v>669</v>
      </c>
      <c r="AK55" s="52" t="s">
        <v>73</v>
      </c>
      <c r="AL55" s="5"/>
      <c r="AM55" s="5"/>
      <c r="AN55" s="5"/>
      <c r="AO55" s="3" t="s">
        <v>670</v>
      </c>
      <c r="AP55" s="46" t="s">
        <v>671</v>
      </c>
      <c r="AQ55" s="43" t="s">
        <v>672</v>
      </c>
      <c r="AR55" s="43" t="s">
        <v>673</v>
      </c>
      <c r="AS55" s="53" t="s">
        <v>75</v>
      </c>
      <c r="AT55" s="45"/>
      <c r="AU55" s="3"/>
      <c r="AV55" s="6" t="s">
        <v>635</v>
      </c>
      <c r="AW55" s="3"/>
      <c r="AX55" s="3"/>
      <c r="AY55" s="3"/>
      <c r="AZ55" s="46"/>
    </row>
    <row r="56" spans="1:52" ht="35.25" customHeight="1" x14ac:dyDescent="0.35">
      <c r="A56" s="62">
        <v>54</v>
      </c>
      <c r="B56" s="42">
        <v>40112</v>
      </c>
      <c r="C56" s="1" t="s">
        <v>536</v>
      </c>
      <c r="D56" s="2" t="s">
        <v>77</v>
      </c>
      <c r="E56" s="1" t="s">
        <v>674</v>
      </c>
      <c r="F56" s="44" t="s">
        <v>675</v>
      </c>
      <c r="G56" s="45" t="s">
        <v>218</v>
      </c>
      <c r="H56" s="2" t="s">
        <v>219</v>
      </c>
      <c r="I56" s="3" t="s">
        <v>676</v>
      </c>
      <c r="J56" s="3" t="s">
        <v>677</v>
      </c>
      <c r="K56" s="47" t="s">
        <v>678</v>
      </c>
      <c r="L56" s="48" t="s">
        <v>63</v>
      </c>
      <c r="M56" s="1" t="s">
        <v>679</v>
      </c>
      <c r="N56" s="2" t="s">
        <v>81</v>
      </c>
      <c r="O56" s="1" t="s">
        <v>680</v>
      </c>
      <c r="P56" s="2" t="s">
        <v>66</v>
      </c>
      <c r="Q56" s="1" t="s">
        <v>681</v>
      </c>
      <c r="R56" s="1"/>
      <c r="S56" s="1" t="s">
        <v>67</v>
      </c>
      <c r="T56" s="49" t="s">
        <v>67</v>
      </c>
      <c r="U56" s="45" t="s">
        <v>68</v>
      </c>
      <c r="V56" s="3"/>
      <c r="W56" s="3" t="s">
        <v>83</v>
      </c>
      <c r="X56" s="3"/>
      <c r="Y56" s="3" t="s">
        <v>69</v>
      </c>
      <c r="Z56" s="3"/>
      <c r="AA56" s="2" t="s">
        <v>84</v>
      </c>
      <c r="AB56" s="3"/>
      <c r="AC56" s="3"/>
      <c r="AD56" s="46"/>
      <c r="AE56" s="50" t="s">
        <v>85</v>
      </c>
      <c r="AF56" s="1" t="s">
        <v>86</v>
      </c>
      <c r="AG56" s="4" t="s">
        <v>87</v>
      </c>
      <c r="AH56" s="4" t="s">
        <v>170</v>
      </c>
      <c r="AI56" s="4"/>
      <c r="AJ56" s="51"/>
      <c r="AK56" s="52" t="s">
        <v>73</v>
      </c>
      <c r="AL56" s="5"/>
      <c r="AM56" s="5"/>
      <c r="AN56" s="5"/>
      <c r="AO56" s="3" t="s">
        <v>682</v>
      </c>
      <c r="AP56" s="46"/>
      <c r="AQ56" s="43"/>
      <c r="AR56" s="43" t="s">
        <v>683</v>
      </c>
      <c r="AS56" s="53" t="s">
        <v>89</v>
      </c>
      <c r="AT56" s="45" t="s">
        <v>684</v>
      </c>
      <c r="AU56" s="3"/>
      <c r="AV56" s="6"/>
      <c r="AW56" s="3"/>
      <c r="AX56" s="3"/>
      <c r="AY56" s="3"/>
      <c r="AZ56" s="46"/>
    </row>
    <row r="57" spans="1:52" ht="35.25" customHeight="1" x14ac:dyDescent="0.35">
      <c r="A57" s="62">
        <v>55</v>
      </c>
      <c r="B57" s="42">
        <v>40113</v>
      </c>
      <c r="C57" s="1" t="s">
        <v>58</v>
      </c>
      <c r="D57" s="2" t="s">
        <v>59</v>
      </c>
      <c r="E57" s="1" t="s">
        <v>588</v>
      </c>
      <c r="F57" s="44" t="s">
        <v>685</v>
      </c>
      <c r="G57" s="45" t="s">
        <v>123</v>
      </c>
      <c r="H57" s="2" t="s">
        <v>124</v>
      </c>
      <c r="I57" s="3" t="s">
        <v>686</v>
      </c>
      <c r="J57" s="3" t="s">
        <v>687</v>
      </c>
      <c r="K57" s="47" t="s">
        <v>688</v>
      </c>
      <c r="L57" s="48" t="s">
        <v>106</v>
      </c>
      <c r="M57" s="1" t="s">
        <v>91</v>
      </c>
      <c r="N57" s="2" t="s">
        <v>81</v>
      </c>
      <c r="O57" s="1" t="s">
        <v>494</v>
      </c>
      <c r="P57" s="2" t="s">
        <v>93</v>
      </c>
      <c r="Q57" s="1" t="s">
        <v>94</v>
      </c>
      <c r="R57" s="1"/>
      <c r="S57" s="1" t="s">
        <v>67</v>
      </c>
      <c r="T57" s="49" t="s">
        <v>67</v>
      </c>
      <c r="U57" s="45" t="s">
        <v>68</v>
      </c>
      <c r="V57" s="3"/>
      <c r="W57" s="3">
        <v>3</v>
      </c>
      <c r="X57" s="3" t="s">
        <v>689</v>
      </c>
      <c r="Y57" s="3">
        <v>22</v>
      </c>
      <c r="Z57" s="3" t="s">
        <v>690</v>
      </c>
      <c r="AA57" s="2" t="s">
        <v>141</v>
      </c>
      <c r="AB57" s="3"/>
      <c r="AC57" s="3"/>
      <c r="AD57" s="46" t="s">
        <v>691</v>
      </c>
      <c r="AE57" s="50" t="s">
        <v>118</v>
      </c>
      <c r="AF57" s="1" t="s">
        <v>86</v>
      </c>
      <c r="AG57" s="4" t="s">
        <v>87</v>
      </c>
      <c r="AH57" s="4" t="s">
        <v>88</v>
      </c>
      <c r="AI57" s="4"/>
      <c r="AJ57" s="51"/>
      <c r="AK57" s="52" t="s">
        <v>692</v>
      </c>
      <c r="AL57" s="5" t="s">
        <v>693</v>
      </c>
      <c r="AM57" s="5"/>
      <c r="AN57" s="5" t="s">
        <v>694</v>
      </c>
      <c r="AO57" s="3"/>
      <c r="AP57" s="46" t="s">
        <v>695</v>
      </c>
      <c r="AQ57" s="43"/>
      <c r="AR57" s="43" t="s">
        <v>696</v>
      </c>
      <c r="AS57" s="53" t="s">
        <v>89</v>
      </c>
      <c r="AT57" s="45" t="s">
        <v>697</v>
      </c>
      <c r="AU57" s="3"/>
      <c r="AV57" s="6" t="s">
        <v>635</v>
      </c>
      <c r="AW57" s="3"/>
      <c r="AX57" s="3"/>
      <c r="AY57" s="3"/>
      <c r="AZ57" s="46"/>
    </row>
    <row r="58" spans="1:52" ht="35.25" customHeight="1" x14ac:dyDescent="0.35">
      <c r="A58" s="62">
        <v>56</v>
      </c>
      <c r="B58" s="42">
        <v>40114</v>
      </c>
      <c r="C58" s="1" t="s">
        <v>158</v>
      </c>
      <c r="D58" s="2" t="s">
        <v>59</v>
      </c>
      <c r="E58" s="1" t="s">
        <v>169</v>
      </c>
      <c r="F58" s="44" t="s">
        <v>698</v>
      </c>
      <c r="G58" s="45" t="s">
        <v>119</v>
      </c>
      <c r="H58" s="2" t="s">
        <v>105</v>
      </c>
      <c r="I58" s="3" t="s">
        <v>699</v>
      </c>
      <c r="J58" s="3" t="s">
        <v>700</v>
      </c>
      <c r="K58" s="47" t="s">
        <v>701</v>
      </c>
      <c r="L58" s="48" t="s">
        <v>101</v>
      </c>
      <c r="M58" s="1" t="s">
        <v>702</v>
      </c>
      <c r="N58" s="2" t="s">
        <v>81</v>
      </c>
      <c r="O58" s="1"/>
      <c r="P58" s="2" t="s">
        <v>82</v>
      </c>
      <c r="Q58" s="1" t="s">
        <v>703</v>
      </c>
      <c r="R58" s="1"/>
      <c r="S58" s="1" t="s">
        <v>67</v>
      </c>
      <c r="T58" s="49" t="s">
        <v>67</v>
      </c>
      <c r="U58" s="45" t="s">
        <v>68</v>
      </c>
      <c r="V58" s="3"/>
      <c r="W58" s="3" t="s">
        <v>83</v>
      </c>
      <c r="X58" s="3"/>
      <c r="Y58" s="3" t="s">
        <v>69</v>
      </c>
      <c r="Z58" s="3"/>
      <c r="AA58" s="2" t="s">
        <v>84</v>
      </c>
      <c r="AB58" s="3"/>
      <c r="AC58" s="3"/>
      <c r="AD58" s="46" t="s">
        <v>704</v>
      </c>
      <c r="AE58" s="50" t="s">
        <v>71</v>
      </c>
      <c r="AF58" s="1"/>
      <c r="AG58" s="4" t="s">
        <v>72</v>
      </c>
      <c r="AH58" s="4"/>
      <c r="AI58" s="4"/>
      <c r="AJ58" s="51"/>
      <c r="AK58" s="52" t="s">
        <v>705</v>
      </c>
      <c r="AL58" s="5" t="s">
        <v>693</v>
      </c>
      <c r="AM58" s="5"/>
      <c r="AN58" s="5" t="s">
        <v>706</v>
      </c>
      <c r="AO58" s="3"/>
      <c r="AP58" s="46"/>
      <c r="AQ58" s="43" t="s">
        <v>74</v>
      </c>
      <c r="AR58" s="43" t="s">
        <v>673</v>
      </c>
      <c r="AS58" s="53" t="s">
        <v>75</v>
      </c>
      <c r="AT58" s="45"/>
      <c r="AU58" s="3"/>
      <c r="AV58" s="6" t="s">
        <v>635</v>
      </c>
      <c r="AW58" s="3"/>
      <c r="AX58" s="3"/>
      <c r="AY58" s="3"/>
      <c r="AZ58" s="46"/>
    </row>
    <row r="59" spans="1:52" ht="35.25" customHeight="1" x14ac:dyDescent="0.35">
      <c r="A59" s="62">
        <v>57</v>
      </c>
      <c r="B59" s="42">
        <v>40123</v>
      </c>
      <c r="C59" s="1" t="s">
        <v>58</v>
      </c>
      <c r="D59" s="2" t="s">
        <v>59</v>
      </c>
      <c r="E59" s="1" t="s">
        <v>707</v>
      </c>
      <c r="F59" s="44" t="s">
        <v>708</v>
      </c>
      <c r="G59" s="45" t="s">
        <v>123</v>
      </c>
      <c r="H59" s="2" t="s">
        <v>124</v>
      </c>
      <c r="I59" s="3" t="s">
        <v>709</v>
      </c>
      <c r="J59" s="3" t="s">
        <v>710</v>
      </c>
      <c r="K59" s="47" t="s">
        <v>711</v>
      </c>
      <c r="L59" s="48" t="s">
        <v>63</v>
      </c>
      <c r="M59" s="1" t="s">
        <v>149</v>
      </c>
      <c r="N59" s="2" t="s">
        <v>81</v>
      </c>
      <c r="O59" s="1" t="s">
        <v>242</v>
      </c>
      <c r="P59" s="2" t="s">
        <v>139</v>
      </c>
      <c r="Q59" s="1" t="s">
        <v>160</v>
      </c>
      <c r="R59" s="1"/>
      <c r="S59" s="1" t="s">
        <v>67</v>
      </c>
      <c r="T59" s="49" t="s">
        <v>67</v>
      </c>
      <c r="U59" s="45" t="s">
        <v>68</v>
      </c>
      <c r="V59" s="3"/>
      <c r="W59" s="3">
        <v>3</v>
      </c>
      <c r="X59" s="3" t="s">
        <v>712</v>
      </c>
      <c r="Y59" s="3">
        <v>8</v>
      </c>
      <c r="Z59" s="3" t="s">
        <v>713</v>
      </c>
      <c r="AA59" s="2" t="s">
        <v>141</v>
      </c>
      <c r="AB59" s="3"/>
      <c r="AC59" s="3"/>
      <c r="AD59" s="46" t="s">
        <v>714</v>
      </c>
      <c r="AE59" s="50" t="s">
        <v>85</v>
      </c>
      <c r="AF59" s="1" t="s">
        <v>648</v>
      </c>
      <c r="AG59" s="4" t="s">
        <v>87</v>
      </c>
      <c r="AH59" s="4" t="s">
        <v>88</v>
      </c>
      <c r="AI59" s="4"/>
      <c r="AJ59" s="51"/>
      <c r="AK59" s="52" t="s">
        <v>73</v>
      </c>
      <c r="AL59" s="5"/>
      <c r="AM59" s="5"/>
      <c r="AN59" s="5"/>
      <c r="AO59" s="3"/>
      <c r="AP59" s="46"/>
      <c r="AQ59" s="43"/>
      <c r="AR59" s="43" t="s">
        <v>715</v>
      </c>
      <c r="AS59" s="53" t="s">
        <v>75</v>
      </c>
      <c r="AT59" s="45"/>
      <c r="AU59" s="3"/>
      <c r="AV59" s="6" t="s">
        <v>635</v>
      </c>
      <c r="AW59" s="3"/>
      <c r="AX59" s="6" t="s">
        <v>716</v>
      </c>
      <c r="AY59" s="3"/>
      <c r="AZ59" s="46"/>
    </row>
    <row r="60" spans="1:52" ht="35.25" customHeight="1" x14ac:dyDescent="0.35">
      <c r="A60" s="62">
        <v>58</v>
      </c>
      <c r="B60" s="42">
        <v>40127</v>
      </c>
      <c r="C60" s="1" t="s">
        <v>58</v>
      </c>
      <c r="D60" s="2" t="s">
        <v>59</v>
      </c>
      <c r="E60" s="1" t="s">
        <v>90</v>
      </c>
      <c r="F60" s="44" t="s">
        <v>717</v>
      </c>
      <c r="G60" s="45" t="s">
        <v>112</v>
      </c>
      <c r="H60" s="2" t="s">
        <v>112</v>
      </c>
      <c r="I60" s="3" t="s">
        <v>718</v>
      </c>
      <c r="J60" s="3" t="s">
        <v>719</v>
      </c>
      <c r="K60" s="47" t="s">
        <v>720</v>
      </c>
      <c r="L60" s="48" t="s">
        <v>63</v>
      </c>
      <c r="M60" s="1" t="s">
        <v>91</v>
      </c>
      <c r="N60" s="2" t="s">
        <v>81</v>
      </c>
      <c r="O60" s="1" t="s">
        <v>359</v>
      </c>
      <c r="P60" s="2" t="s">
        <v>93</v>
      </c>
      <c r="Q60" s="1" t="s">
        <v>67</v>
      </c>
      <c r="R60" s="1"/>
      <c r="S60" s="1" t="s">
        <v>67</v>
      </c>
      <c r="T60" s="49" t="s">
        <v>67</v>
      </c>
      <c r="U60" s="45">
        <v>1</v>
      </c>
      <c r="V60" s="3" t="s">
        <v>271</v>
      </c>
      <c r="W60" s="3">
        <v>4</v>
      </c>
      <c r="X60" s="3" t="s">
        <v>721</v>
      </c>
      <c r="Y60" s="3" t="s">
        <v>69</v>
      </c>
      <c r="Z60" s="3"/>
      <c r="AA60" s="2" t="s">
        <v>104</v>
      </c>
      <c r="AB60" s="3"/>
      <c r="AC60" s="3"/>
      <c r="AD60" s="46"/>
      <c r="AE60" s="50" t="s">
        <v>85</v>
      </c>
      <c r="AF60" s="1" t="s">
        <v>125</v>
      </c>
      <c r="AG60" s="4" t="s">
        <v>87</v>
      </c>
      <c r="AH60" s="4" t="s">
        <v>88</v>
      </c>
      <c r="AI60" s="4"/>
      <c r="AJ60" s="51"/>
      <c r="AK60" s="52" t="s">
        <v>73</v>
      </c>
      <c r="AL60" s="5"/>
      <c r="AM60" s="5"/>
      <c r="AN60" s="5"/>
      <c r="AO60" s="3" t="s">
        <v>722</v>
      </c>
      <c r="AP60" s="46"/>
      <c r="AQ60" s="43"/>
      <c r="AR60" s="43" t="s">
        <v>723</v>
      </c>
      <c r="AS60" s="53" t="s">
        <v>89</v>
      </c>
      <c r="AT60" s="45" t="s">
        <v>724</v>
      </c>
      <c r="AU60" s="3"/>
      <c r="AV60" s="6" t="s">
        <v>635</v>
      </c>
      <c r="AW60" s="3"/>
      <c r="AX60" s="6" t="s">
        <v>725</v>
      </c>
      <c r="AY60" s="3"/>
      <c r="AZ60" s="46"/>
    </row>
    <row r="61" spans="1:52" ht="35.25" customHeight="1" x14ac:dyDescent="0.35">
      <c r="A61" s="62">
        <v>59</v>
      </c>
      <c r="B61" s="42">
        <v>40135</v>
      </c>
      <c r="C61" s="1" t="s">
        <v>127</v>
      </c>
      <c r="D61" s="2" t="s">
        <v>59</v>
      </c>
      <c r="E61" s="1" t="s">
        <v>128</v>
      </c>
      <c r="F61" s="44" t="s">
        <v>726</v>
      </c>
      <c r="G61" s="45" t="s">
        <v>155</v>
      </c>
      <c r="H61" s="2" t="s">
        <v>124</v>
      </c>
      <c r="I61" s="3" t="s">
        <v>727</v>
      </c>
      <c r="J61" s="3" t="s">
        <v>728</v>
      </c>
      <c r="K61" s="47" t="s">
        <v>729</v>
      </c>
      <c r="L61" s="48" t="s">
        <v>63</v>
      </c>
      <c r="M61" s="1" t="s">
        <v>91</v>
      </c>
      <c r="N61" s="2" t="s">
        <v>81</v>
      </c>
      <c r="O61" s="1"/>
      <c r="P61" s="2" t="s">
        <v>82</v>
      </c>
      <c r="Q61" s="1" t="s">
        <v>94</v>
      </c>
      <c r="R61" s="1"/>
      <c r="S61" s="1" t="s">
        <v>67</v>
      </c>
      <c r="T61" s="49" t="s">
        <v>67</v>
      </c>
      <c r="U61" s="45" t="s">
        <v>68</v>
      </c>
      <c r="V61" s="3"/>
      <c r="W61" s="3" t="s">
        <v>83</v>
      </c>
      <c r="X61" s="3"/>
      <c r="Y61" s="3">
        <v>70</v>
      </c>
      <c r="Z61" s="3"/>
      <c r="AA61" s="2" t="s">
        <v>117</v>
      </c>
      <c r="AB61" s="3"/>
      <c r="AC61" s="3"/>
      <c r="AD61" s="46" t="s">
        <v>730</v>
      </c>
      <c r="AE61" s="50" t="s">
        <v>85</v>
      </c>
      <c r="AF61" s="1" t="s">
        <v>86</v>
      </c>
      <c r="AG61" s="4" t="s">
        <v>87</v>
      </c>
      <c r="AH61" s="4" t="s">
        <v>97</v>
      </c>
      <c r="AI61" s="4" t="s">
        <v>731</v>
      </c>
      <c r="AJ61" s="51" t="s">
        <v>732</v>
      </c>
      <c r="AK61" s="52" t="s">
        <v>73</v>
      </c>
      <c r="AL61" s="5"/>
      <c r="AM61" s="5"/>
      <c r="AN61" s="5"/>
      <c r="AO61" s="3"/>
      <c r="AP61" s="46"/>
      <c r="AQ61" s="43"/>
      <c r="AR61" s="43" t="s">
        <v>733</v>
      </c>
      <c r="AS61" s="53" t="s">
        <v>75</v>
      </c>
      <c r="AT61" s="45"/>
      <c r="AU61" s="3"/>
      <c r="AV61" s="6" t="s">
        <v>635</v>
      </c>
      <c r="AW61" s="3"/>
      <c r="AX61" s="3"/>
      <c r="AY61" s="3"/>
      <c r="AZ61" s="55" t="s">
        <v>734</v>
      </c>
    </row>
    <row r="62" spans="1:52" ht="35.25" customHeight="1" x14ac:dyDescent="0.35">
      <c r="A62" s="62">
        <v>60</v>
      </c>
      <c r="B62" s="42">
        <v>40136</v>
      </c>
      <c r="C62" s="1" t="s">
        <v>127</v>
      </c>
      <c r="D62" s="2" t="s">
        <v>59</v>
      </c>
      <c r="E62" s="1" t="s">
        <v>128</v>
      </c>
      <c r="F62" s="44" t="s">
        <v>726</v>
      </c>
      <c r="G62" s="45" t="s">
        <v>79</v>
      </c>
      <c r="H62" s="2" t="s">
        <v>79</v>
      </c>
      <c r="I62" s="3" t="s">
        <v>735</v>
      </c>
      <c r="J62" s="3" t="s">
        <v>728</v>
      </c>
      <c r="K62" s="47" t="s">
        <v>736</v>
      </c>
      <c r="L62" s="48" t="s">
        <v>63</v>
      </c>
      <c r="M62" s="1" t="s">
        <v>91</v>
      </c>
      <c r="N62" s="2" t="s">
        <v>81</v>
      </c>
      <c r="O62" s="1"/>
      <c r="P62" s="2" t="s">
        <v>82</v>
      </c>
      <c r="Q62" s="1" t="s">
        <v>737</v>
      </c>
      <c r="R62" s="1"/>
      <c r="S62" s="1" t="s">
        <v>67</v>
      </c>
      <c r="T62" s="49" t="s">
        <v>67</v>
      </c>
      <c r="U62" s="45" t="s">
        <v>68</v>
      </c>
      <c r="V62" s="3"/>
      <c r="W62" s="3" t="s">
        <v>83</v>
      </c>
      <c r="X62" s="3"/>
      <c r="Y62" s="3" t="s">
        <v>69</v>
      </c>
      <c r="Z62" s="3"/>
      <c r="AA62" s="2" t="s">
        <v>84</v>
      </c>
      <c r="AB62" s="3"/>
      <c r="AC62" s="3"/>
      <c r="AD62" s="46"/>
      <c r="AE62" s="50" t="s">
        <v>71</v>
      </c>
      <c r="AF62" s="1"/>
      <c r="AG62" s="4" t="s">
        <v>72</v>
      </c>
      <c r="AH62" s="4"/>
      <c r="AI62" s="4"/>
      <c r="AJ62" s="51"/>
      <c r="AK62" s="52" t="s">
        <v>73</v>
      </c>
      <c r="AL62" s="5"/>
      <c r="AM62" s="5"/>
      <c r="AN62" s="5"/>
      <c r="AO62" s="3"/>
      <c r="AP62" s="46"/>
      <c r="AQ62" s="43"/>
      <c r="AR62" s="43" t="s">
        <v>738</v>
      </c>
      <c r="AS62" s="53" t="s">
        <v>110</v>
      </c>
      <c r="AT62" s="45"/>
      <c r="AU62" s="3"/>
      <c r="AV62" s="6"/>
      <c r="AW62" s="3"/>
      <c r="AX62" s="3"/>
      <c r="AY62" s="3"/>
      <c r="AZ62" s="55" t="s">
        <v>734</v>
      </c>
    </row>
    <row r="63" spans="1:52" ht="35.25" customHeight="1" x14ac:dyDescent="0.35">
      <c r="A63" s="62">
        <v>61</v>
      </c>
      <c r="B63" s="42">
        <v>40137</v>
      </c>
      <c r="C63" s="1" t="s">
        <v>127</v>
      </c>
      <c r="D63" s="2" t="s">
        <v>59</v>
      </c>
      <c r="E63" s="1" t="s">
        <v>128</v>
      </c>
      <c r="F63" s="44" t="s">
        <v>739</v>
      </c>
      <c r="G63" s="45" t="s">
        <v>155</v>
      </c>
      <c r="H63" s="2" t="s">
        <v>124</v>
      </c>
      <c r="I63" s="3" t="s">
        <v>740</v>
      </c>
      <c r="J63" s="3" t="s">
        <v>728</v>
      </c>
      <c r="K63" s="47" t="s">
        <v>741</v>
      </c>
      <c r="L63" s="48" t="s">
        <v>63</v>
      </c>
      <c r="M63" s="1" t="s">
        <v>742</v>
      </c>
      <c r="N63" s="2" t="s">
        <v>81</v>
      </c>
      <c r="O63" s="1" t="s">
        <v>743</v>
      </c>
      <c r="P63" s="2" t="s">
        <v>139</v>
      </c>
      <c r="Q63" s="1" t="s">
        <v>744</v>
      </c>
      <c r="R63" s="1" t="s">
        <v>138</v>
      </c>
      <c r="S63" s="1" t="s">
        <v>67</v>
      </c>
      <c r="T63" s="49" t="s">
        <v>67</v>
      </c>
      <c r="U63" s="45" t="s">
        <v>68</v>
      </c>
      <c r="V63" s="3"/>
      <c r="W63" s="3" t="s">
        <v>83</v>
      </c>
      <c r="X63" s="3"/>
      <c r="Y63" s="3">
        <v>50</v>
      </c>
      <c r="Z63" s="3" t="s">
        <v>745</v>
      </c>
      <c r="AA63" s="2" t="s">
        <v>117</v>
      </c>
      <c r="AB63" s="3"/>
      <c r="AC63" s="3"/>
      <c r="AD63" s="46" t="s">
        <v>746</v>
      </c>
      <c r="AE63" s="50" t="s">
        <v>85</v>
      </c>
      <c r="AF63" s="1" t="s">
        <v>747</v>
      </c>
      <c r="AG63" s="4" t="s">
        <v>87</v>
      </c>
      <c r="AH63" s="4" t="s">
        <v>97</v>
      </c>
      <c r="AI63" s="4" t="s">
        <v>731</v>
      </c>
      <c r="AJ63" s="51"/>
      <c r="AK63" s="52" t="s">
        <v>73</v>
      </c>
      <c r="AL63" s="5"/>
      <c r="AM63" s="5"/>
      <c r="AN63" s="5"/>
      <c r="AO63" s="3"/>
      <c r="AP63" s="46"/>
      <c r="AQ63" s="43"/>
      <c r="AR63" s="43" t="s">
        <v>748</v>
      </c>
      <c r="AS63" s="53" t="s">
        <v>89</v>
      </c>
      <c r="AT63" s="54" t="s">
        <v>749</v>
      </c>
      <c r="AU63" s="3"/>
      <c r="AV63" s="3"/>
      <c r="AW63" s="3"/>
      <c r="AX63" s="6" t="s">
        <v>750</v>
      </c>
      <c r="AY63" s="3"/>
      <c r="AZ63" s="46"/>
    </row>
    <row r="64" spans="1:52" ht="35.25" customHeight="1" x14ac:dyDescent="0.35">
      <c r="A64" s="62">
        <v>62</v>
      </c>
      <c r="B64" s="42">
        <v>40140</v>
      </c>
      <c r="C64" s="1" t="s">
        <v>127</v>
      </c>
      <c r="D64" s="2" t="s">
        <v>59</v>
      </c>
      <c r="E64" s="1" t="s">
        <v>144</v>
      </c>
      <c r="F64" s="44" t="s">
        <v>751</v>
      </c>
      <c r="G64" s="45" t="s">
        <v>78</v>
      </c>
      <c r="H64" s="2" t="s">
        <v>79</v>
      </c>
      <c r="I64" s="3" t="s">
        <v>752</v>
      </c>
      <c r="J64" s="3" t="s">
        <v>728</v>
      </c>
      <c r="K64" s="47" t="s">
        <v>753</v>
      </c>
      <c r="L64" s="48" t="s">
        <v>63</v>
      </c>
      <c r="M64" s="1" t="s">
        <v>91</v>
      </c>
      <c r="N64" s="2" t="s">
        <v>81</v>
      </c>
      <c r="O64" s="1"/>
      <c r="P64" s="2" t="s">
        <v>82</v>
      </c>
      <c r="Q64" s="1" t="s">
        <v>94</v>
      </c>
      <c r="R64" s="1"/>
      <c r="S64" s="1" t="s">
        <v>67</v>
      </c>
      <c r="T64" s="49" t="s">
        <v>67</v>
      </c>
      <c r="U64" s="45" t="s">
        <v>68</v>
      </c>
      <c r="V64" s="3"/>
      <c r="W64" s="3" t="s">
        <v>83</v>
      </c>
      <c r="X64" s="3"/>
      <c r="Y64" s="3" t="s">
        <v>69</v>
      </c>
      <c r="Z64" s="3"/>
      <c r="AA64" s="2" t="s">
        <v>84</v>
      </c>
      <c r="AB64" s="3"/>
      <c r="AC64" s="3"/>
      <c r="AD64" s="46" t="s">
        <v>754</v>
      </c>
      <c r="AE64" s="50" t="s">
        <v>71</v>
      </c>
      <c r="AF64" s="1"/>
      <c r="AG64" s="4" t="s">
        <v>72</v>
      </c>
      <c r="AH64" s="4"/>
      <c r="AI64" s="4"/>
      <c r="AJ64" s="51"/>
      <c r="AK64" s="52" t="s">
        <v>73</v>
      </c>
      <c r="AL64" s="5"/>
      <c r="AM64" s="5"/>
      <c r="AN64" s="5"/>
      <c r="AO64" s="3"/>
      <c r="AP64" s="46"/>
      <c r="AQ64" s="43"/>
      <c r="AR64" s="43" t="s">
        <v>733</v>
      </c>
      <c r="AS64" s="53" t="s">
        <v>110</v>
      </c>
      <c r="AT64" s="45"/>
      <c r="AU64" s="3"/>
      <c r="AV64" s="3"/>
      <c r="AW64" s="3"/>
      <c r="AX64" s="3" t="s">
        <v>755</v>
      </c>
      <c r="AY64" s="3"/>
      <c r="AZ64" s="55" t="s">
        <v>734</v>
      </c>
    </row>
    <row r="65" spans="1:52" ht="35.25" customHeight="1" x14ac:dyDescent="0.35">
      <c r="A65" s="62">
        <v>63</v>
      </c>
      <c r="B65" s="42">
        <v>40140</v>
      </c>
      <c r="C65" s="1" t="s">
        <v>127</v>
      </c>
      <c r="D65" s="2" t="s">
        <v>59</v>
      </c>
      <c r="E65" s="1" t="s">
        <v>128</v>
      </c>
      <c r="F65" s="44" t="s">
        <v>756</v>
      </c>
      <c r="G65" s="45" t="s">
        <v>78</v>
      </c>
      <c r="H65" s="2" t="s">
        <v>79</v>
      </c>
      <c r="I65" s="3" t="s">
        <v>757</v>
      </c>
      <c r="J65" s="3" t="s">
        <v>728</v>
      </c>
      <c r="K65" s="47" t="s">
        <v>758</v>
      </c>
      <c r="L65" s="48" t="s">
        <v>63</v>
      </c>
      <c r="M65" s="1" t="s">
        <v>91</v>
      </c>
      <c r="N65" s="2" t="s">
        <v>81</v>
      </c>
      <c r="O65" s="1"/>
      <c r="P65" s="2" t="s">
        <v>82</v>
      </c>
      <c r="Q65" s="1" t="s">
        <v>94</v>
      </c>
      <c r="R65" s="1"/>
      <c r="S65" s="1" t="s">
        <v>67</v>
      </c>
      <c r="T65" s="49" t="s">
        <v>67</v>
      </c>
      <c r="U65" s="45" t="s">
        <v>68</v>
      </c>
      <c r="V65" s="3"/>
      <c r="W65" s="3" t="s">
        <v>83</v>
      </c>
      <c r="X65" s="3"/>
      <c r="Y65" s="3" t="s">
        <v>69</v>
      </c>
      <c r="Z65" s="3"/>
      <c r="AA65" s="2" t="s">
        <v>84</v>
      </c>
      <c r="AB65" s="3"/>
      <c r="AC65" s="3"/>
      <c r="AD65" s="46"/>
      <c r="AE65" s="50" t="s">
        <v>71</v>
      </c>
      <c r="AF65" s="1"/>
      <c r="AG65" s="4" t="s">
        <v>72</v>
      </c>
      <c r="AH65" s="4"/>
      <c r="AI65" s="4"/>
      <c r="AJ65" s="51"/>
      <c r="AK65" s="52" t="s">
        <v>73</v>
      </c>
      <c r="AL65" s="5"/>
      <c r="AM65" s="5"/>
      <c r="AN65" s="5"/>
      <c r="AO65" s="3"/>
      <c r="AP65" s="46"/>
      <c r="AQ65" s="43"/>
      <c r="AR65" s="43" t="s">
        <v>759</v>
      </c>
      <c r="AS65" s="53" t="s">
        <v>110</v>
      </c>
      <c r="AT65" s="45"/>
      <c r="AU65" s="3"/>
      <c r="AV65" s="3"/>
      <c r="AW65" s="3"/>
      <c r="AX65" s="3"/>
      <c r="AY65" s="3"/>
      <c r="AZ65" s="55" t="s">
        <v>734</v>
      </c>
    </row>
    <row r="66" spans="1:52" ht="35.25" customHeight="1" x14ac:dyDescent="0.35">
      <c r="A66" s="62">
        <v>64</v>
      </c>
      <c r="B66" s="42">
        <v>40140</v>
      </c>
      <c r="C66" s="1" t="s">
        <v>127</v>
      </c>
      <c r="D66" s="2" t="s">
        <v>59</v>
      </c>
      <c r="E66" s="1" t="s">
        <v>128</v>
      </c>
      <c r="F66" s="44" t="s">
        <v>760</v>
      </c>
      <c r="G66" s="45" t="s">
        <v>78</v>
      </c>
      <c r="H66" s="2" t="s">
        <v>79</v>
      </c>
      <c r="I66" s="3" t="s">
        <v>761</v>
      </c>
      <c r="J66" s="3" t="s">
        <v>728</v>
      </c>
      <c r="K66" s="47" t="s">
        <v>758</v>
      </c>
      <c r="L66" s="48" t="s">
        <v>63</v>
      </c>
      <c r="M66" s="1" t="s">
        <v>91</v>
      </c>
      <c r="N66" s="2" t="s">
        <v>81</v>
      </c>
      <c r="O66" s="1"/>
      <c r="P66" s="2" t="s">
        <v>82</v>
      </c>
      <c r="Q66" s="1" t="s">
        <v>94</v>
      </c>
      <c r="R66" s="1"/>
      <c r="S66" s="1" t="s">
        <v>67</v>
      </c>
      <c r="T66" s="49" t="s">
        <v>67</v>
      </c>
      <c r="U66" s="45" t="s">
        <v>68</v>
      </c>
      <c r="V66" s="3"/>
      <c r="W66" s="3" t="s">
        <v>83</v>
      </c>
      <c r="X66" s="3"/>
      <c r="Y66" s="3" t="s">
        <v>69</v>
      </c>
      <c r="Z66" s="3"/>
      <c r="AA66" s="2" t="s">
        <v>84</v>
      </c>
      <c r="AB66" s="3"/>
      <c r="AC66" s="3"/>
      <c r="AD66" s="46"/>
      <c r="AE66" s="50" t="s">
        <v>71</v>
      </c>
      <c r="AF66" s="1"/>
      <c r="AG66" s="4" t="s">
        <v>72</v>
      </c>
      <c r="AH66" s="4"/>
      <c r="AI66" s="4"/>
      <c r="AJ66" s="51"/>
      <c r="AK66" s="52" t="s">
        <v>73</v>
      </c>
      <c r="AL66" s="5"/>
      <c r="AM66" s="5"/>
      <c r="AN66" s="5"/>
      <c r="AO66" s="3"/>
      <c r="AP66" s="46"/>
      <c r="AQ66" s="43"/>
      <c r="AR66" s="43" t="s">
        <v>759</v>
      </c>
      <c r="AS66" s="53" t="s">
        <v>110</v>
      </c>
      <c r="AT66" s="45"/>
      <c r="AU66" s="3"/>
      <c r="AV66" s="3"/>
      <c r="AW66" s="3"/>
      <c r="AX66" s="3"/>
      <c r="AY66" s="3"/>
      <c r="AZ66" s="55" t="s">
        <v>734</v>
      </c>
    </row>
    <row r="67" spans="1:52" ht="35.25" customHeight="1" x14ac:dyDescent="0.35">
      <c r="A67" s="62">
        <v>65</v>
      </c>
      <c r="B67" s="42">
        <v>40140</v>
      </c>
      <c r="C67" s="1" t="s">
        <v>127</v>
      </c>
      <c r="D67" s="2" t="s">
        <v>59</v>
      </c>
      <c r="E67" s="1" t="s">
        <v>128</v>
      </c>
      <c r="F67" s="44" t="s">
        <v>762</v>
      </c>
      <c r="G67" s="45" t="s">
        <v>78</v>
      </c>
      <c r="H67" s="2" t="s">
        <v>79</v>
      </c>
      <c r="I67" s="3" t="s">
        <v>763</v>
      </c>
      <c r="J67" s="3" t="s">
        <v>728</v>
      </c>
      <c r="K67" s="47" t="s">
        <v>758</v>
      </c>
      <c r="L67" s="48" t="s">
        <v>63</v>
      </c>
      <c r="M67" s="1" t="s">
        <v>91</v>
      </c>
      <c r="N67" s="2" t="s">
        <v>81</v>
      </c>
      <c r="O67" s="1"/>
      <c r="P67" s="2" t="s">
        <v>82</v>
      </c>
      <c r="Q67" s="1" t="s">
        <v>94</v>
      </c>
      <c r="R67" s="1"/>
      <c r="S67" s="1" t="s">
        <v>67</v>
      </c>
      <c r="T67" s="49" t="s">
        <v>67</v>
      </c>
      <c r="U67" s="45" t="s">
        <v>68</v>
      </c>
      <c r="V67" s="3"/>
      <c r="W67" s="3" t="s">
        <v>83</v>
      </c>
      <c r="X67" s="3"/>
      <c r="Y67" s="3" t="s">
        <v>69</v>
      </c>
      <c r="Z67" s="3"/>
      <c r="AA67" s="2" t="s">
        <v>84</v>
      </c>
      <c r="AB67" s="3"/>
      <c r="AC67" s="3"/>
      <c r="AD67" s="46"/>
      <c r="AE67" s="50" t="s">
        <v>71</v>
      </c>
      <c r="AF67" s="1"/>
      <c r="AG67" s="4" t="s">
        <v>72</v>
      </c>
      <c r="AH67" s="4"/>
      <c r="AI67" s="4"/>
      <c r="AJ67" s="51"/>
      <c r="AK67" s="52" t="s">
        <v>73</v>
      </c>
      <c r="AL67" s="5"/>
      <c r="AM67" s="5"/>
      <c r="AN67" s="5"/>
      <c r="AO67" s="3"/>
      <c r="AP67" s="46"/>
      <c r="AQ67" s="43"/>
      <c r="AR67" s="43" t="s">
        <v>759</v>
      </c>
      <c r="AS67" s="53" t="s">
        <v>110</v>
      </c>
      <c r="AT67" s="45"/>
      <c r="AU67" s="3"/>
      <c r="AV67" s="3"/>
      <c r="AW67" s="3"/>
      <c r="AX67" s="3"/>
      <c r="AY67" s="3"/>
      <c r="AZ67" s="55" t="s">
        <v>734</v>
      </c>
    </row>
    <row r="68" spans="1:52" ht="35.25" customHeight="1" x14ac:dyDescent="0.35">
      <c r="A68" s="62">
        <v>66</v>
      </c>
      <c r="B68" s="42">
        <v>40140</v>
      </c>
      <c r="C68" s="1" t="s">
        <v>127</v>
      </c>
      <c r="D68" s="2" t="s">
        <v>59</v>
      </c>
      <c r="E68" s="1" t="s">
        <v>128</v>
      </c>
      <c r="F68" s="44" t="s">
        <v>764</v>
      </c>
      <c r="G68" s="45" t="s">
        <v>78</v>
      </c>
      <c r="H68" s="2" t="s">
        <v>79</v>
      </c>
      <c r="I68" s="3" t="s">
        <v>765</v>
      </c>
      <c r="J68" s="3" t="s">
        <v>728</v>
      </c>
      <c r="K68" s="47" t="s">
        <v>766</v>
      </c>
      <c r="L68" s="48" t="s">
        <v>63</v>
      </c>
      <c r="M68" s="1" t="s">
        <v>91</v>
      </c>
      <c r="N68" s="2" t="s">
        <v>81</v>
      </c>
      <c r="O68" s="1" t="s">
        <v>92</v>
      </c>
      <c r="P68" s="2" t="s">
        <v>93</v>
      </c>
      <c r="Q68" s="1" t="s">
        <v>94</v>
      </c>
      <c r="R68" s="1"/>
      <c r="S68" s="1" t="s">
        <v>67</v>
      </c>
      <c r="T68" s="49" t="s">
        <v>67</v>
      </c>
      <c r="U68" s="45" t="s">
        <v>68</v>
      </c>
      <c r="V68" s="3"/>
      <c r="W68" s="3" t="s">
        <v>83</v>
      </c>
      <c r="X68" s="3"/>
      <c r="Y68" s="3" t="s">
        <v>69</v>
      </c>
      <c r="Z68" s="3"/>
      <c r="AA68" s="2" t="s">
        <v>84</v>
      </c>
      <c r="AB68" s="3"/>
      <c r="AC68" s="3"/>
      <c r="AD68" s="46"/>
      <c r="AE68" s="50" t="s">
        <v>85</v>
      </c>
      <c r="AF68" s="1" t="s">
        <v>86</v>
      </c>
      <c r="AG68" s="4" t="s">
        <v>87</v>
      </c>
      <c r="AH68" s="4" t="s">
        <v>142</v>
      </c>
      <c r="AI68" s="4"/>
      <c r="AJ68" s="51"/>
      <c r="AK68" s="52" t="s">
        <v>73</v>
      </c>
      <c r="AL68" s="5"/>
      <c r="AM68" s="5"/>
      <c r="AN68" s="5"/>
      <c r="AO68" s="3"/>
      <c r="AP68" s="46"/>
      <c r="AQ68" s="43"/>
      <c r="AR68" s="43" t="s">
        <v>733</v>
      </c>
      <c r="AS68" s="53" t="s">
        <v>110</v>
      </c>
      <c r="AT68" s="45"/>
      <c r="AU68" s="3"/>
      <c r="AV68" s="3"/>
      <c r="AW68" s="3"/>
      <c r="AX68" s="3"/>
      <c r="AY68" s="3"/>
      <c r="AZ68" s="55" t="s">
        <v>734</v>
      </c>
    </row>
    <row r="69" spans="1:52" ht="35.25" customHeight="1" x14ac:dyDescent="0.35">
      <c r="A69" s="62">
        <v>67</v>
      </c>
      <c r="B69" s="42">
        <v>40140</v>
      </c>
      <c r="C69" s="1" t="s">
        <v>127</v>
      </c>
      <c r="D69" s="2" t="s">
        <v>59</v>
      </c>
      <c r="E69" s="1" t="s">
        <v>128</v>
      </c>
      <c r="F69" s="44" t="s">
        <v>767</v>
      </c>
      <c r="G69" s="45" t="s">
        <v>78</v>
      </c>
      <c r="H69" s="2" t="s">
        <v>79</v>
      </c>
      <c r="I69" s="3" t="s">
        <v>768</v>
      </c>
      <c r="J69" s="3" t="s">
        <v>728</v>
      </c>
      <c r="K69" s="47" t="s">
        <v>758</v>
      </c>
      <c r="L69" s="48" t="s">
        <v>63</v>
      </c>
      <c r="M69" s="1" t="s">
        <v>91</v>
      </c>
      <c r="N69" s="2" t="s">
        <v>81</v>
      </c>
      <c r="O69" s="1"/>
      <c r="P69" s="2" t="s">
        <v>82</v>
      </c>
      <c r="Q69" s="1" t="s">
        <v>94</v>
      </c>
      <c r="R69" s="1"/>
      <c r="S69" s="1" t="s">
        <v>67</v>
      </c>
      <c r="T69" s="49" t="s">
        <v>67</v>
      </c>
      <c r="U69" s="45" t="s">
        <v>68</v>
      </c>
      <c r="V69" s="3"/>
      <c r="W69" s="3" t="s">
        <v>83</v>
      </c>
      <c r="X69" s="3"/>
      <c r="Y69" s="3" t="s">
        <v>69</v>
      </c>
      <c r="Z69" s="3"/>
      <c r="AA69" s="2" t="s">
        <v>84</v>
      </c>
      <c r="AB69" s="3"/>
      <c r="AC69" s="3"/>
      <c r="AD69" s="46"/>
      <c r="AE69" s="50" t="s">
        <v>71</v>
      </c>
      <c r="AF69" s="1"/>
      <c r="AG69" s="4" t="s">
        <v>72</v>
      </c>
      <c r="AH69" s="4"/>
      <c r="AI69" s="4"/>
      <c r="AJ69" s="51"/>
      <c r="AK69" s="52" t="s">
        <v>73</v>
      </c>
      <c r="AL69" s="5"/>
      <c r="AM69" s="5"/>
      <c r="AN69" s="5"/>
      <c r="AO69" s="3"/>
      <c r="AP69" s="46"/>
      <c r="AQ69" s="43"/>
      <c r="AR69" s="43" t="s">
        <v>759</v>
      </c>
      <c r="AS69" s="53" t="s">
        <v>110</v>
      </c>
      <c r="AT69" s="45"/>
      <c r="AU69" s="3"/>
      <c r="AV69" s="3"/>
      <c r="AW69" s="3"/>
      <c r="AX69" s="3"/>
      <c r="AY69" s="3"/>
      <c r="AZ69" s="55" t="s">
        <v>734</v>
      </c>
    </row>
    <row r="70" spans="1:52" ht="35.25" customHeight="1" x14ac:dyDescent="0.35">
      <c r="A70" s="62">
        <v>68</v>
      </c>
      <c r="B70" s="42">
        <v>40140</v>
      </c>
      <c r="C70" s="1" t="s">
        <v>127</v>
      </c>
      <c r="D70" s="2" t="s">
        <v>59</v>
      </c>
      <c r="E70" s="1" t="s">
        <v>128</v>
      </c>
      <c r="F70" s="44" t="s">
        <v>769</v>
      </c>
      <c r="G70" s="45" t="s">
        <v>78</v>
      </c>
      <c r="H70" s="2" t="s">
        <v>79</v>
      </c>
      <c r="I70" s="3" t="s">
        <v>770</v>
      </c>
      <c r="J70" s="3" t="s">
        <v>728</v>
      </c>
      <c r="K70" s="47" t="s">
        <v>758</v>
      </c>
      <c r="L70" s="48" t="s">
        <v>63</v>
      </c>
      <c r="M70" s="1" t="s">
        <v>91</v>
      </c>
      <c r="N70" s="2" t="s">
        <v>81</v>
      </c>
      <c r="O70" s="1"/>
      <c r="P70" s="2" t="s">
        <v>82</v>
      </c>
      <c r="Q70" s="1" t="s">
        <v>94</v>
      </c>
      <c r="R70" s="1"/>
      <c r="S70" s="1" t="s">
        <v>67</v>
      </c>
      <c r="T70" s="49" t="s">
        <v>67</v>
      </c>
      <c r="U70" s="45" t="s">
        <v>68</v>
      </c>
      <c r="V70" s="3"/>
      <c r="W70" s="3" t="s">
        <v>83</v>
      </c>
      <c r="X70" s="3"/>
      <c r="Y70" s="3" t="s">
        <v>69</v>
      </c>
      <c r="Z70" s="3"/>
      <c r="AA70" s="2" t="s">
        <v>84</v>
      </c>
      <c r="AB70" s="3"/>
      <c r="AC70" s="3"/>
      <c r="AD70" s="46"/>
      <c r="AE70" s="50" t="s">
        <v>71</v>
      </c>
      <c r="AF70" s="1"/>
      <c r="AG70" s="4" t="s">
        <v>72</v>
      </c>
      <c r="AH70" s="4"/>
      <c r="AI70" s="4"/>
      <c r="AJ70" s="51"/>
      <c r="AK70" s="52" t="s">
        <v>73</v>
      </c>
      <c r="AL70" s="5"/>
      <c r="AM70" s="5"/>
      <c r="AN70" s="5" t="s">
        <v>771</v>
      </c>
      <c r="AO70" s="3"/>
      <c r="AP70" s="46"/>
      <c r="AQ70" s="43"/>
      <c r="AR70" s="43" t="s">
        <v>759</v>
      </c>
      <c r="AS70" s="53" t="s">
        <v>110</v>
      </c>
      <c r="AT70" s="45"/>
      <c r="AU70" s="3"/>
      <c r="AV70" s="3"/>
      <c r="AW70" s="3"/>
      <c r="AX70" s="3"/>
      <c r="AY70" s="3"/>
      <c r="AZ70" s="55" t="s">
        <v>734</v>
      </c>
    </row>
    <row r="71" spans="1:52" ht="35.25" customHeight="1" x14ac:dyDescent="0.35">
      <c r="A71" s="62">
        <v>69</v>
      </c>
      <c r="B71" s="42">
        <v>40148</v>
      </c>
      <c r="C71" s="1" t="s">
        <v>116</v>
      </c>
      <c r="D71" s="2" t="s">
        <v>59</v>
      </c>
      <c r="E71" s="1" t="s">
        <v>772</v>
      </c>
      <c r="F71" s="44" t="s">
        <v>773</v>
      </c>
      <c r="G71" s="45" t="s">
        <v>136</v>
      </c>
      <c r="H71" s="2" t="s">
        <v>62</v>
      </c>
      <c r="I71" s="3" t="s">
        <v>774</v>
      </c>
      <c r="J71" s="3" t="s">
        <v>775</v>
      </c>
      <c r="K71" s="47" t="s">
        <v>776</v>
      </c>
      <c r="L71" s="48" t="s">
        <v>106</v>
      </c>
      <c r="M71" s="1" t="s">
        <v>64</v>
      </c>
      <c r="N71" s="2" t="s">
        <v>65</v>
      </c>
      <c r="O71" s="1" t="s">
        <v>372</v>
      </c>
      <c r="P71" s="2" t="s">
        <v>93</v>
      </c>
      <c r="Q71" s="1"/>
      <c r="R71" s="1"/>
      <c r="S71" s="1" t="s">
        <v>67</v>
      </c>
      <c r="T71" s="49" t="s">
        <v>67</v>
      </c>
      <c r="U71" s="45" t="s">
        <v>68</v>
      </c>
      <c r="V71" s="3"/>
      <c r="W71" s="3" t="s">
        <v>83</v>
      </c>
      <c r="X71" s="3"/>
      <c r="Y71" s="3" t="s">
        <v>69</v>
      </c>
      <c r="Z71" s="3"/>
      <c r="AA71" s="2" t="s">
        <v>84</v>
      </c>
      <c r="AB71" s="3"/>
      <c r="AC71" s="3"/>
      <c r="AD71" s="46" t="s">
        <v>777</v>
      </c>
      <c r="AE71" s="50" t="s">
        <v>71</v>
      </c>
      <c r="AF71" s="1"/>
      <c r="AG71" s="4" t="s">
        <v>72</v>
      </c>
      <c r="AH71" s="4"/>
      <c r="AI71" s="4"/>
      <c r="AJ71" s="51"/>
      <c r="AK71" s="52" t="s">
        <v>73</v>
      </c>
      <c r="AL71" s="5"/>
      <c r="AM71" s="5"/>
      <c r="AN71" s="5"/>
      <c r="AO71" s="3"/>
      <c r="AP71" s="46"/>
      <c r="AQ71" s="43"/>
      <c r="AR71" s="43" t="s">
        <v>733</v>
      </c>
      <c r="AS71" s="53" t="s">
        <v>75</v>
      </c>
      <c r="AT71" s="45"/>
      <c r="AU71" s="3"/>
      <c r="AV71" s="6" t="s">
        <v>137</v>
      </c>
      <c r="AW71" s="3"/>
      <c r="AX71" s="3"/>
      <c r="AY71" s="3"/>
      <c r="AZ71" s="55" t="s">
        <v>734</v>
      </c>
    </row>
    <row r="72" spans="1:52" ht="35.25" customHeight="1" x14ac:dyDescent="0.35">
      <c r="A72" s="62">
        <v>70</v>
      </c>
      <c r="B72" s="42">
        <v>40173</v>
      </c>
      <c r="C72" s="1" t="s">
        <v>168</v>
      </c>
      <c r="D72" s="2" t="s">
        <v>59</v>
      </c>
      <c r="E72" s="1" t="s">
        <v>524</v>
      </c>
      <c r="F72" s="44" t="s">
        <v>778</v>
      </c>
      <c r="G72" s="45" t="s">
        <v>779</v>
      </c>
      <c r="H72" s="2" t="s">
        <v>124</v>
      </c>
      <c r="I72" s="3" t="s">
        <v>780</v>
      </c>
      <c r="J72" s="3" t="s">
        <v>781</v>
      </c>
      <c r="K72" s="47" t="s">
        <v>782</v>
      </c>
      <c r="L72" s="48" t="s">
        <v>63</v>
      </c>
      <c r="M72" s="1" t="s">
        <v>143</v>
      </c>
      <c r="N72" s="2" t="s">
        <v>81</v>
      </c>
      <c r="O72" s="1"/>
      <c r="P72" s="2" t="s">
        <v>82</v>
      </c>
      <c r="Q72" s="1" t="s">
        <v>94</v>
      </c>
      <c r="R72" s="1"/>
      <c r="S72" s="1" t="s">
        <v>67</v>
      </c>
      <c r="T72" s="49" t="s">
        <v>67</v>
      </c>
      <c r="U72" s="45" t="s">
        <v>68</v>
      </c>
      <c r="V72" s="3"/>
      <c r="W72" s="3" t="s">
        <v>83</v>
      </c>
      <c r="X72" s="3"/>
      <c r="Y72" s="3" t="s">
        <v>69</v>
      </c>
      <c r="Z72" s="3"/>
      <c r="AA72" s="2" t="s">
        <v>84</v>
      </c>
      <c r="AB72" s="3"/>
      <c r="AC72" s="3"/>
      <c r="AD72" s="46"/>
      <c r="AE72" s="50" t="s">
        <v>85</v>
      </c>
      <c r="AF72" s="1"/>
      <c r="AG72" s="4" t="s">
        <v>87</v>
      </c>
      <c r="AH72" s="4" t="s">
        <v>783</v>
      </c>
      <c r="AI72" s="4"/>
      <c r="AJ72" s="51"/>
      <c r="AK72" s="52" t="s">
        <v>73</v>
      </c>
      <c r="AL72" s="5"/>
      <c r="AM72" s="5"/>
      <c r="AN72" s="5"/>
      <c r="AO72" s="3"/>
      <c r="AP72" s="46"/>
      <c r="AQ72" s="43"/>
      <c r="AR72" s="43" t="s">
        <v>784</v>
      </c>
      <c r="AS72" s="53" t="s">
        <v>89</v>
      </c>
      <c r="AT72" s="45" t="s">
        <v>785</v>
      </c>
      <c r="AU72" s="3"/>
      <c r="AV72" s="6"/>
      <c r="AW72" s="3"/>
      <c r="AX72" s="3"/>
      <c r="AY72" s="3"/>
      <c r="AZ72" s="55"/>
    </row>
    <row r="73" spans="1:52" ht="35.25" customHeight="1" x14ac:dyDescent="0.35">
      <c r="A73" s="62">
        <v>71</v>
      </c>
      <c r="B73" s="42" t="s">
        <v>172</v>
      </c>
      <c r="C73" s="1" t="s">
        <v>58</v>
      </c>
      <c r="D73" s="2" t="s">
        <v>59</v>
      </c>
      <c r="E73" s="1" t="s">
        <v>151</v>
      </c>
      <c r="F73" s="44" t="s">
        <v>786</v>
      </c>
      <c r="G73" s="45" t="s">
        <v>145</v>
      </c>
      <c r="H73" s="2" t="s">
        <v>112</v>
      </c>
      <c r="I73" s="3" t="s">
        <v>787</v>
      </c>
      <c r="J73" s="3" t="s">
        <v>788</v>
      </c>
      <c r="K73" s="47" t="s">
        <v>789</v>
      </c>
      <c r="L73" s="48" t="s">
        <v>63</v>
      </c>
      <c r="M73" s="1" t="s">
        <v>102</v>
      </c>
      <c r="N73" s="2" t="s">
        <v>65</v>
      </c>
      <c r="O73" s="1"/>
      <c r="P73" s="2" t="s">
        <v>82</v>
      </c>
      <c r="Q73" s="1" t="s">
        <v>790</v>
      </c>
      <c r="R73" s="1"/>
      <c r="S73" s="1" t="s">
        <v>67</v>
      </c>
      <c r="T73" s="49" t="s">
        <v>67</v>
      </c>
      <c r="U73" s="45">
        <v>1</v>
      </c>
      <c r="V73" s="3" t="s">
        <v>790</v>
      </c>
      <c r="W73" s="3" t="s">
        <v>83</v>
      </c>
      <c r="X73" s="3"/>
      <c r="Y73" s="3" t="s">
        <v>69</v>
      </c>
      <c r="Z73" s="3"/>
      <c r="AA73" s="2" t="s">
        <v>166</v>
      </c>
      <c r="AB73" s="3"/>
      <c r="AC73" s="3"/>
      <c r="AD73" s="46"/>
      <c r="AE73" s="50" t="s">
        <v>71</v>
      </c>
      <c r="AF73" s="1"/>
      <c r="AG73" s="4" t="s">
        <v>72</v>
      </c>
      <c r="AH73" s="4"/>
      <c r="AI73" s="4"/>
      <c r="AJ73" s="51"/>
      <c r="AK73" s="52" t="s">
        <v>73</v>
      </c>
      <c r="AL73" s="5"/>
      <c r="AM73" s="5"/>
      <c r="AN73" s="5"/>
      <c r="AO73" s="3"/>
      <c r="AP73" s="46"/>
      <c r="AQ73" s="43"/>
      <c r="AR73" s="43" t="s">
        <v>788</v>
      </c>
      <c r="AS73" s="53" t="s">
        <v>110</v>
      </c>
      <c r="AT73" s="45"/>
      <c r="AU73" s="3"/>
      <c r="AV73" s="3"/>
      <c r="AW73" s="3"/>
      <c r="AX73" s="3"/>
      <c r="AY73" s="3"/>
      <c r="AZ73" s="55" t="s">
        <v>164</v>
      </c>
    </row>
    <row r="74" spans="1:52" ht="23.15" customHeight="1" x14ac:dyDescent="0.35"/>
  </sheetData>
  <autoFilter ref="A2:BV73" xr:uid="{00000000-0001-0000-0000-000000000000}"/>
  <mergeCells count="12">
    <mergeCell ref="AS1:AZ1"/>
    <mergeCell ref="A1:A2"/>
    <mergeCell ref="AQ1:AQ2"/>
    <mergeCell ref="AR1:AR2"/>
    <mergeCell ref="B1:F1"/>
    <mergeCell ref="G1:K1"/>
    <mergeCell ref="L1:T1"/>
    <mergeCell ref="U1:AD1"/>
    <mergeCell ref="AE1:AF1"/>
    <mergeCell ref="AG1:AJ1"/>
    <mergeCell ref="AK1:AN1"/>
    <mergeCell ref="AO1:AP1"/>
  </mergeCells>
  <hyperlinks>
    <hyperlink ref="AX4" r:id="rId1" xr:uid="{1F6ECE51-6CC4-43A1-B86E-BA795A472E5F}"/>
    <hyperlink ref="AZ7" r:id="rId2" xr:uid="{7F4AA863-D7F1-48B2-AF38-F24E03FCF328}"/>
    <hyperlink ref="AT7" r:id="rId3" xr:uid="{A96E141C-0F02-4026-971C-47EBFA9DB9F5}"/>
    <hyperlink ref="AZ8" r:id="rId4" xr:uid="{40EE858E-4171-494F-8F5B-E54D2002FD38}"/>
    <hyperlink ref="AT10" r:id="rId5" xr:uid="{9E310D76-29AD-4ACE-9DDD-A0F30FCA9872}"/>
    <hyperlink ref="AX10" r:id="rId6" xr:uid="{122FCC48-A8C7-4B6B-A24A-55A7C11B46F2}"/>
    <hyperlink ref="AX15" r:id="rId7" xr:uid="{2526EB46-5E8A-4121-ACD5-08C21ECEDD0E}"/>
    <hyperlink ref="AX19" r:id="rId8" xr:uid="{2620F4D0-C6B3-4E89-8DEC-43012AD6D5F4}"/>
    <hyperlink ref="AZ23" r:id="rId9" xr:uid="{ABC920C8-26E3-4063-9F9A-5AA7B171A642}"/>
    <hyperlink ref="AZ13:AZ73" r:id="rId10" display="https://www.coptichistory.org/untitled_3.htm" xr:uid="{382BC628-49CC-4CC2-943A-BEF17BD843AF}"/>
    <hyperlink ref="AZ35" r:id="rId11" xr:uid="{CF4EFEE8-6518-4C52-95FE-2337335307CC}"/>
    <hyperlink ref="AT27" r:id="rId12" xr:uid="{47F4AA47-3060-4048-ADB2-655976CB5E0A}"/>
    <hyperlink ref="AT31:AT33" r:id="rId13" display="https://www.youm7.com/story/2009/7/10/%D8%A7%D9%84%D8%A3%D9%85%D9%86-%D9%8A%D8%AC%D9%87%D8%B6-%D9%81%D8%AA%D9%86%D8%A9-%D8%B7%D8%A7%D8%A6%D9%81%D9%8A%D8%A9-%D8%AC%D8%AF%D9%8A%D8%AF%D8%A9-%D8%A8%D8%B3%D9%88%D9%87%D8%A7%D8%AC/116765" xr:uid="{27503260-2A61-4776-BBDD-189CD618473B}"/>
    <hyperlink ref="AT23" r:id="rId14" xr:uid="{3C6236E8-9F63-447F-B20F-2959ADFCD6B1}"/>
    <hyperlink ref="AT24" r:id="rId15" xr:uid="{ADC8B5F0-0E7D-439A-A8E6-C5F7D8FDA314}"/>
    <hyperlink ref="AX39" r:id="rId16" xr:uid="{7275B205-48C6-41E5-A693-C94C22E54D63}"/>
    <hyperlink ref="AT39" r:id="rId17" xr:uid="{C6843C0B-3DC0-4405-A641-CCBBE33B79EF}"/>
    <hyperlink ref="AZ50" r:id="rId18" xr:uid="{6BF12FA7-325F-44A7-829C-7482C35559C4}"/>
    <hyperlink ref="AT54" r:id="rId19" xr:uid="{04A9590C-DBEC-4E42-A56D-30DB9BC113D1}"/>
    <hyperlink ref="AZ49" r:id="rId20" xr:uid="{A2499DEA-1836-4FB9-A7E7-BF4139012FC7}"/>
    <hyperlink ref="AX53" r:id="rId21" xr:uid="{640EC5F4-128B-47D9-81EC-7C90D9DCBA48}"/>
    <hyperlink ref="AX63" r:id="rId22" xr:uid="{64084068-F370-4366-AF45-8361587667B1}"/>
    <hyperlink ref="AX59" r:id="rId23" xr:uid="{1CF4F9FA-EFC6-412C-BADC-6A98A8419B98}"/>
    <hyperlink ref="AZ61" r:id="rId24" xr:uid="{E7EC1114-791E-4C6B-86D9-7E1A64FAFE09}"/>
    <hyperlink ref="AV26" r:id="rId25" xr:uid="{5A9FF007-1D58-4FAB-88F9-A5EA2AF79C55}"/>
    <hyperlink ref="AV22" r:id="rId26" xr:uid="{A218C81F-DD90-46DF-BCCE-51718EA4F670}"/>
    <hyperlink ref="AV28" r:id="rId27" xr:uid="{7DF01D78-C349-4A9E-AF20-1FE669A1BAB5}"/>
    <hyperlink ref="AV31" r:id="rId28" xr:uid="{A37102D7-E306-44CC-A85A-8C5B714411EE}"/>
    <hyperlink ref="AV32" r:id="rId29" xr:uid="{6217EE2A-23F7-405D-A794-2F6D49A02C6B}"/>
    <hyperlink ref="AV36" r:id="rId30" xr:uid="{136D3299-4CB7-4BA6-B03C-665A7BDEE515}"/>
    <hyperlink ref="AV37" r:id="rId31" xr:uid="{2F7F8E6E-8C02-4E63-B98D-911A8FF75FAC}"/>
    <hyperlink ref="AV18" r:id="rId32" xr:uid="{D428793E-48B7-4AC2-ABCB-3A3B6E978234}"/>
    <hyperlink ref="AV39" r:id="rId33" xr:uid="{D231FA78-6A55-42A0-850B-BB2F9AE9D04F}"/>
    <hyperlink ref="AV41" r:id="rId34" xr:uid="{636969F3-3434-4A2C-95AC-60D2FA00DB95}"/>
    <hyperlink ref="AV42" r:id="rId35" xr:uid="{CA63AED2-7A8E-4B03-9F81-B355F9011DA5}"/>
    <hyperlink ref="AV43" r:id="rId36" xr:uid="{EFB42314-62C0-42AE-ABE8-968A48218609}"/>
    <hyperlink ref="AV44" r:id="rId37" xr:uid="{2102742B-C02F-4430-BB8E-619A28405893}"/>
    <hyperlink ref="AV45" r:id="rId38" xr:uid="{606F0F07-D324-4EEE-935C-7D7C74E63D74}"/>
    <hyperlink ref="AV47" r:id="rId39" xr:uid="{3121A780-E837-4701-AFCF-F66AB6849DED}"/>
    <hyperlink ref="AX60" r:id="rId40" xr:uid="{CE926D4F-AE34-4029-95C5-BFC6B7403F62}"/>
    <hyperlink ref="AT63" r:id="rId41" xr:uid="{00D79D80-0BF5-4C0F-A942-3F68C6F6FFA3}"/>
    <hyperlink ref="AV48" r:id="rId42" xr:uid="{9046AA58-4874-4EC3-85DC-FD15E3E2560C}"/>
    <hyperlink ref="AV6" r:id="rId43" xr:uid="{B9274F32-8DD8-4582-8335-D70E6B149CB6}"/>
    <hyperlink ref="AV9" r:id="rId44" xr:uid="{3461B708-96E3-426A-A991-684A0A56B2F3}"/>
    <hyperlink ref="AV10" r:id="rId45" xr:uid="{ACB00909-B159-4AF1-A362-65DE9BD40290}"/>
    <hyperlink ref="AV13" r:id="rId46" xr:uid="{2AF245E2-4347-485E-99D8-F066F19EF261}"/>
    <hyperlink ref="AV15" r:id="rId47" xr:uid="{79C1CB69-E1C2-4C98-8F3F-AF2FD65A504B}"/>
    <hyperlink ref="AW18" r:id="rId48" xr:uid="{F6D89E27-C3EF-40F2-B707-3CC3E8CE141C}"/>
    <hyperlink ref="AV19" r:id="rId49" xr:uid="{A17853BB-E9EC-4CDE-831E-C8383FDBC36B}"/>
    <hyperlink ref="AW22" r:id="rId50" xr:uid="{F02D8EAD-9179-4293-A1FE-BCE60B3A8B0B}"/>
    <hyperlink ref="AV14" r:id="rId51" xr:uid="{20BB7B8C-9389-4564-B9D6-45DF42B2911D}"/>
    <hyperlink ref="AW26" r:id="rId52" xr:uid="{F843000B-EBEB-4ED1-89AD-22FE15375E10}"/>
    <hyperlink ref="AV51" r:id="rId53" xr:uid="{6127517D-4846-424F-BAFA-FAB69B07C08E}"/>
    <hyperlink ref="AV55" r:id="rId54" xr:uid="{F47714BF-74EF-46FA-8AC4-E8951EE8104B}"/>
    <hyperlink ref="AV57" r:id="rId55" xr:uid="{EE0FC517-1AFC-45AE-85D0-FF5C3581633F}"/>
    <hyperlink ref="AV58" r:id="rId56" xr:uid="{B611DAC4-E6FB-4214-9D40-111FA843BD76}"/>
    <hyperlink ref="AV59" r:id="rId57" xr:uid="{8A40DCEF-9CBF-44BA-B0DD-8C36A7337847}"/>
    <hyperlink ref="AV60" r:id="rId58" xr:uid="{81078401-7EF5-4182-B88F-5F652DEC8DA3}"/>
    <hyperlink ref="AV61" r:id="rId59" xr:uid="{A45FB5B5-2C6E-48C1-80B4-FC717D8FF262}"/>
    <hyperlink ref="AV17" r:id="rId60" xr:uid="{EAE9112F-013F-4BE2-A648-3386933A8DBA}"/>
    <hyperlink ref="AV71" r:id="rId61" xr:uid="{58415F51-913C-4083-83BA-99766233CAED}"/>
    <hyperlink ref="AZ72" r:id="rId62" display="https://www.copts-united.com/article.php?I=400&amp;A=14956" xr:uid="{EC37D3E0-83DC-4D85-B67A-94CE7965D189}"/>
    <hyperlink ref="AT16" r:id="rId63" xr:uid="{BA3D860B-F3D6-4C53-B431-9E8A071B0C1A}"/>
    <hyperlink ref="AT21" r:id="rId64" xr:uid="{73E9B1B1-C391-4C5D-B4AD-9EEBA0B77D2E}"/>
    <hyperlink ref="AZ62" r:id="rId65" xr:uid="{EE243CB0-4603-48C4-B1C9-1B8098054ACC}"/>
    <hyperlink ref="AZ67" r:id="rId66" xr:uid="{2B67BAA5-B29B-46A7-962E-BEF70412579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F6575-9C40-4574-8C3F-830A6C33A70B}">
  <dimension ref="A1:BP482"/>
  <sheetViews>
    <sheetView rightToLeft="1" topLeftCell="A320" zoomScale="80" zoomScaleNormal="80" workbookViewId="0">
      <selection activeCell="B344" sqref="B344:K344"/>
    </sheetView>
  </sheetViews>
  <sheetFormatPr defaultColWidth="0" defaultRowHeight="0" customHeight="1" zeroHeight="1" x14ac:dyDescent="0.35"/>
  <cols>
    <col min="1" max="1" width="28.90625" style="79" bestFit="1" customWidth="1"/>
    <col min="2" max="2" width="36.26953125" style="79" customWidth="1"/>
    <col min="3" max="18" width="22.6328125" style="79" customWidth="1"/>
    <col min="19" max="68" width="0" style="79" hidden="1" customWidth="1"/>
    <col min="69" max="16384" width="22.6328125" style="79" hidden="1"/>
  </cols>
  <sheetData>
    <row r="1" spans="1:7" ht="25" customHeight="1" thickBot="1" x14ac:dyDescent="0.4"/>
    <row r="2" spans="1:7" ht="25" customHeight="1" thickBot="1" x14ac:dyDescent="0.4">
      <c r="A2" s="15">
        <v>1</v>
      </c>
      <c r="B2" s="94" t="s">
        <v>841</v>
      </c>
      <c r="C2" s="95"/>
      <c r="D2" s="95"/>
      <c r="E2" s="95"/>
      <c r="F2" s="95"/>
      <c r="G2" s="96"/>
    </row>
    <row r="3" spans="1:7" ht="25" customHeight="1" thickBot="1" x14ac:dyDescent="0.4">
      <c r="A3" s="15" t="s">
        <v>50</v>
      </c>
      <c r="B3" s="97" t="s">
        <v>812</v>
      </c>
      <c r="C3" s="98"/>
      <c r="D3" s="98"/>
      <c r="E3" s="98"/>
      <c r="F3" s="98"/>
      <c r="G3" s="99"/>
    </row>
    <row r="4" spans="1:7" ht="34.5" customHeight="1" thickBot="1" x14ac:dyDescent="0.4">
      <c r="A4" s="16"/>
      <c r="B4" s="21"/>
      <c r="C4" s="10" t="s">
        <v>89</v>
      </c>
      <c r="D4" s="65" t="s">
        <v>75</v>
      </c>
      <c r="E4" s="65" t="s">
        <v>110</v>
      </c>
      <c r="F4" s="24" t="s">
        <v>795</v>
      </c>
      <c r="G4" s="27" t="s">
        <v>810</v>
      </c>
    </row>
    <row r="5" spans="1:7" ht="25" customHeight="1" x14ac:dyDescent="0.35">
      <c r="A5" s="16"/>
      <c r="B5" s="12" t="s">
        <v>62</v>
      </c>
      <c r="C5" s="22">
        <f>COUNTIFS(Data!$AS:$AS,C$4,Data!$H:$H,$B5)</f>
        <v>1</v>
      </c>
      <c r="D5" s="23">
        <f>COUNTIFS(Data!$AS:$AS,D$4,Data!$H:$H,$B5)</f>
        <v>2</v>
      </c>
      <c r="E5" s="23">
        <f>COUNTIFS(Data!$AS:$AS,E$4,Data!$H:$H,$B5)</f>
        <v>1</v>
      </c>
      <c r="F5" s="25">
        <f>COUNTIFS(Data!$AS:$AS,F$4,Data!$H:$H,$B5)</f>
        <v>0</v>
      </c>
      <c r="G5" s="13">
        <f t="shared" ref="G5:G17" si="0">SUM(C5:F5)</f>
        <v>4</v>
      </c>
    </row>
    <row r="6" spans="1:7" ht="25" customHeight="1" x14ac:dyDescent="0.35">
      <c r="A6" s="16"/>
      <c r="B6" s="12" t="s">
        <v>297</v>
      </c>
      <c r="C6" s="20">
        <f>COUNTIFS(Data!$AS:$AS,C$4,Data!$H:$H,$B6)</f>
        <v>0</v>
      </c>
      <c r="D6" s="8">
        <f>COUNTIFS(Data!$AS:$AS,D$4,Data!$H:$H,$B6)</f>
        <v>1</v>
      </c>
      <c r="E6" s="8">
        <f>COUNTIFS(Data!$AS:$AS,E$4,Data!$H:$H,$B6)</f>
        <v>0</v>
      </c>
      <c r="F6" s="26">
        <f>COUNTIFS(Data!$AS:$AS,F$4,Data!$H:$H,$B6)</f>
        <v>0</v>
      </c>
      <c r="G6" s="13">
        <f t="shared" si="0"/>
        <v>1</v>
      </c>
    </row>
    <row r="7" spans="1:7" ht="25" customHeight="1" x14ac:dyDescent="0.35">
      <c r="A7" s="16"/>
      <c r="B7" s="12" t="s">
        <v>124</v>
      </c>
      <c r="C7" s="20">
        <f>COUNTIFS(Data!$AS:$AS,C$4,Data!$H:$H,$B7)</f>
        <v>22</v>
      </c>
      <c r="D7" s="8">
        <f>COUNTIFS(Data!$AS:$AS,D$4,Data!$H:$H,$B7)</f>
        <v>9</v>
      </c>
      <c r="E7" s="8">
        <f>COUNTIFS(Data!$AS:$AS,E$4,Data!$H:$H,$B7)</f>
        <v>6</v>
      </c>
      <c r="F7" s="26">
        <f>COUNTIFS(Data!$AS:$AS,F$4,Data!$H:$H,$B7)</f>
        <v>0</v>
      </c>
      <c r="G7" s="13">
        <f t="shared" si="0"/>
        <v>37</v>
      </c>
    </row>
    <row r="8" spans="1:7" ht="25" customHeight="1" x14ac:dyDescent="0.35">
      <c r="A8" s="16"/>
      <c r="B8" s="12" t="s">
        <v>112</v>
      </c>
      <c r="C8" s="20">
        <f>COUNTIFS(Data!$AS:$AS,C$4,Data!$H:$H,$B8)</f>
        <v>3</v>
      </c>
      <c r="D8" s="8">
        <f>COUNTIFS(Data!$AS:$AS,D$4,Data!$H:$H,$B8)</f>
        <v>3</v>
      </c>
      <c r="E8" s="8">
        <f>COUNTIFS(Data!$AS:$AS,E$4,Data!$H:$H,$B8)</f>
        <v>1</v>
      </c>
      <c r="F8" s="26">
        <f>COUNTIFS(Data!$AS:$AS,F$4,Data!$H:$H,$B8)</f>
        <v>0</v>
      </c>
      <c r="G8" s="13">
        <f t="shared" si="0"/>
        <v>7</v>
      </c>
    </row>
    <row r="9" spans="1:7" ht="25" customHeight="1" x14ac:dyDescent="0.35">
      <c r="A9" s="16"/>
      <c r="B9" s="12" t="s">
        <v>802</v>
      </c>
      <c r="C9" s="20">
        <f>COUNTIFS(Data!$AS:$AS,C$4,Data!$H:$H,$B9)</f>
        <v>0</v>
      </c>
      <c r="D9" s="8">
        <f>COUNTIFS(Data!$AS:$AS,D$4,Data!$H:$H,$B9)</f>
        <v>0</v>
      </c>
      <c r="E9" s="8">
        <f>COUNTIFS(Data!$AS:$AS,E$4,Data!$H:$H,$B9)</f>
        <v>0</v>
      </c>
      <c r="F9" s="26">
        <f>COUNTIFS(Data!$AS:$AS,F$4,Data!$H:$H,$B9)</f>
        <v>0</v>
      </c>
      <c r="G9" s="13">
        <f t="shared" si="0"/>
        <v>0</v>
      </c>
    </row>
    <row r="10" spans="1:7" ht="25" customHeight="1" x14ac:dyDescent="0.35">
      <c r="A10" s="16"/>
      <c r="B10" s="12" t="s">
        <v>79</v>
      </c>
      <c r="C10" s="20">
        <f>COUNTIFS(Data!$AS:$AS,C$4,Data!$H:$H,$B10)</f>
        <v>0</v>
      </c>
      <c r="D10" s="8">
        <f>COUNTIFS(Data!$AS:$AS,D$4,Data!$H:$H,$B10)</f>
        <v>4</v>
      </c>
      <c r="E10" s="8">
        <f>COUNTIFS(Data!$AS:$AS,E$4,Data!$H:$H,$B10)</f>
        <v>8</v>
      </c>
      <c r="F10" s="26">
        <f>COUNTIFS(Data!$AS:$AS,F$4,Data!$H:$H,$B10)</f>
        <v>0</v>
      </c>
      <c r="G10" s="13">
        <f t="shared" si="0"/>
        <v>12</v>
      </c>
    </row>
    <row r="11" spans="1:7" ht="25" customHeight="1" x14ac:dyDescent="0.35">
      <c r="A11" s="16"/>
      <c r="B11" s="12" t="s">
        <v>803</v>
      </c>
      <c r="C11" s="20">
        <f>COUNTIFS(Data!$AS:$AS,C$4,Data!$H:$H,$B11)</f>
        <v>0</v>
      </c>
      <c r="D11" s="8">
        <f>COUNTIFS(Data!$AS:$AS,D$4,Data!$H:$H,$B11)</f>
        <v>0</v>
      </c>
      <c r="E11" s="8">
        <f>COUNTIFS(Data!$AS:$AS,E$4,Data!$H:$H,$B11)</f>
        <v>0</v>
      </c>
      <c r="F11" s="26">
        <f>COUNTIFS(Data!$AS:$AS,F$4,Data!$H:$H,$B11)</f>
        <v>0</v>
      </c>
      <c r="G11" s="13">
        <f t="shared" si="0"/>
        <v>0</v>
      </c>
    </row>
    <row r="12" spans="1:7" ht="25" customHeight="1" x14ac:dyDescent="0.35">
      <c r="A12" s="16"/>
      <c r="B12" s="12" t="s">
        <v>219</v>
      </c>
      <c r="C12" s="20">
        <f>COUNTIFS(Data!$AS:$AS,C$4,Data!$H:$H,$B12)</f>
        <v>4</v>
      </c>
      <c r="D12" s="8">
        <f>COUNTIFS(Data!$AS:$AS,D$4,Data!$H:$H,$B12)</f>
        <v>0</v>
      </c>
      <c r="E12" s="8">
        <f>COUNTIFS(Data!$AS:$AS,E$4,Data!$H:$H,$B12)</f>
        <v>1</v>
      </c>
      <c r="F12" s="26">
        <f>COUNTIFS(Data!$AS:$AS,F$4,Data!$H:$H,$B12)</f>
        <v>0</v>
      </c>
      <c r="G12" s="13">
        <f t="shared" si="0"/>
        <v>5</v>
      </c>
    </row>
    <row r="13" spans="1:7" ht="25" customHeight="1" x14ac:dyDescent="0.35">
      <c r="A13" s="16"/>
      <c r="B13" s="12" t="s">
        <v>809</v>
      </c>
      <c r="C13" s="20">
        <f>COUNTIFS(Data!$AS:$AS,C$4,Data!$H:$H,$B13)</f>
        <v>0</v>
      </c>
      <c r="D13" s="8">
        <f>COUNTIFS(Data!$AS:$AS,D$4,Data!$H:$H,$B13)</f>
        <v>0</v>
      </c>
      <c r="E13" s="8">
        <f>COUNTIFS(Data!$AS:$AS,E$4,Data!$H:$H,$B13)</f>
        <v>0</v>
      </c>
      <c r="F13" s="26">
        <f>COUNTIFS(Data!$AS:$AS,F$4,Data!$H:$H,$B13)</f>
        <v>0</v>
      </c>
      <c r="G13" s="13">
        <f t="shared" si="0"/>
        <v>0</v>
      </c>
    </row>
    <row r="14" spans="1:7" ht="25" customHeight="1" x14ac:dyDescent="0.35">
      <c r="A14" s="16"/>
      <c r="B14" s="12" t="s">
        <v>105</v>
      </c>
      <c r="C14" s="20">
        <f>COUNTIFS(Data!$AS:$AS,C$4,Data!$H:$H,$B14)</f>
        <v>1</v>
      </c>
      <c r="D14" s="8">
        <f>COUNTIFS(Data!$AS:$AS,D$4,Data!$H:$H,$B14)</f>
        <v>3</v>
      </c>
      <c r="E14" s="8">
        <f>COUNTIFS(Data!$AS:$AS,E$4,Data!$H:$H,$B14)</f>
        <v>1</v>
      </c>
      <c r="F14" s="26">
        <f>COUNTIFS(Data!$AS:$AS,F$4,Data!$H:$H,$B14)</f>
        <v>0</v>
      </c>
      <c r="G14" s="13">
        <f t="shared" si="0"/>
        <v>5</v>
      </c>
    </row>
    <row r="15" spans="1:7" ht="25" customHeight="1" x14ac:dyDescent="0.35">
      <c r="A15" s="16"/>
      <c r="B15" s="12" t="s">
        <v>800</v>
      </c>
      <c r="C15" s="20">
        <f>COUNTIFS(Data!$AS:$AS,C$4,Data!$H:$H,$B15)</f>
        <v>0</v>
      </c>
      <c r="D15" s="8">
        <f>COUNTIFS(Data!$AS:$AS,D$4,Data!$H:$H,$B15)</f>
        <v>0</v>
      </c>
      <c r="E15" s="8">
        <f>COUNTIFS(Data!$AS:$AS,E$4,Data!$H:$H,$B15)</f>
        <v>0</v>
      </c>
      <c r="F15" s="26">
        <f>COUNTIFS(Data!$AS:$AS,F$4,Data!$H:$H,$B15)</f>
        <v>0</v>
      </c>
      <c r="G15" s="13">
        <f t="shared" si="0"/>
        <v>0</v>
      </c>
    </row>
    <row r="16" spans="1:7" ht="25" customHeight="1" thickBot="1" x14ac:dyDescent="0.4">
      <c r="A16" s="16"/>
      <c r="B16" s="28" t="s">
        <v>779</v>
      </c>
      <c r="C16" s="29">
        <f>COUNTIFS(Data!$AS:$AS,C$4,Data!$H:$H,$B16)</f>
        <v>0</v>
      </c>
      <c r="D16" s="9">
        <f>COUNTIFS(Data!$AS:$AS,D$4,Data!$H:$H,$B16)</f>
        <v>0</v>
      </c>
      <c r="E16" s="9">
        <f>COUNTIFS(Data!$AS:$AS,E$4,Data!$H:$H,$B16)</f>
        <v>0</v>
      </c>
      <c r="F16" s="30">
        <f>COUNTIFS(Data!$AS:$AS,F$4,Data!$H:$H,$B16)</f>
        <v>0</v>
      </c>
      <c r="G16" s="31">
        <f t="shared" si="0"/>
        <v>0</v>
      </c>
    </row>
    <row r="17" spans="1:7" ht="25" customHeight="1" thickBot="1" x14ac:dyDescent="0.4">
      <c r="A17" s="16"/>
      <c r="B17" s="64" t="s">
        <v>810</v>
      </c>
      <c r="C17" s="63">
        <f>SUM(C5:C16)</f>
        <v>31</v>
      </c>
      <c r="D17" s="63">
        <f>SUM(D5:D16)</f>
        <v>22</v>
      </c>
      <c r="E17" s="63">
        <f>SUM(E5:E16)</f>
        <v>18</v>
      </c>
      <c r="F17" s="63">
        <f>SUM(F5:F16)</f>
        <v>0</v>
      </c>
      <c r="G17" s="32">
        <f t="shared" si="0"/>
        <v>71</v>
      </c>
    </row>
    <row r="18" spans="1:7" ht="39" customHeight="1" thickBot="1" x14ac:dyDescent="0.4">
      <c r="A18" s="16"/>
      <c r="B18" s="100" t="s">
        <v>811</v>
      </c>
      <c r="C18" s="101"/>
      <c r="D18" s="101"/>
      <c r="E18" s="101"/>
      <c r="F18" s="101"/>
      <c r="G18" s="102"/>
    </row>
    <row r="19" spans="1:7" ht="25" customHeight="1" thickBot="1" x14ac:dyDescent="0.4"/>
    <row r="20" spans="1:7" ht="25" customHeight="1" thickBot="1" x14ac:dyDescent="0.4">
      <c r="A20" s="15">
        <v>2</v>
      </c>
      <c r="B20" s="94" t="s">
        <v>841</v>
      </c>
      <c r="C20" s="95"/>
      <c r="D20" s="95"/>
      <c r="E20" s="95"/>
      <c r="F20" s="96"/>
    </row>
    <row r="21" spans="1:7" ht="25" customHeight="1" thickBot="1" x14ac:dyDescent="0.4">
      <c r="A21" s="15" t="s">
        <v>13</v>
      </c>
      <c r="B21" s="97" t="s">
        <v>813</v>
      </c>
      <c r="C21" s="98"/>
      <c r="D21" s="98"/>
      <c r="E21" s="98"/>
      <c r="F21" s="99"/>
    </row>
    <row r="22" spans="1:7" ht="36" customHeight="1" thickBot="1" x14ac:dyDescent="0.4">
      <c r="A22" s="16"/>
      <c r="B22" s="21"/>
      <c r="C22" s="10" t="s">
        <v>63</v>
      </c>
      <c r="D22" s="11" t="s">
        <v>106</v>
      </c>
      <c r="E22" s="37" t="s">
        <v>101</v>
      </c>
      <c r="F22" s="27" t="s">
        <v>810</v>
      </c>
    </row>
    <row r="23" spans="1:7" ht="19.5" customHeight="1" x14ac:dyDescent="0.35">
      <c r="A23" s="16"/>
      <c r="B23" s="12" t="s">
        <v>98</v>
      </c>
      <c r="C23" s="22">
        <f>COUNTIFS(Data!$L:$L,C$22,Data!$C:$C,$B23)</f>
        <v>2</v>
      </c>
      <c r="D23" s="23">
        <f>COUNTIFS(Data!$L:$L,D$22,Data!$C:$C,$B23)</f>
        <v>1</v>
      </c>
      <c r="E23" s="25">
        <f>COUNTIFS(Data!$L:$L,E$22,Data!$C:$C,$B23)</f>
        <v>0</v>
      </c>
      <c r="F23" s="13">
        <f t="shared" ref="F23:F50" si="1">SUM(C23:E23)</f>
        <v>3</v>
      </c>
    </row>
    <row r="24" spans="1:7" ht="19.5" customHeight="1" x14ac:dyDescent="0.35">
      <c r="A24" s="16"/>
      <c r="B24" s="12" t="s">
        <v>126</v>
      </c>
      <c r="C24" s="20">
        <f>COUNTIFS(Data!$L:$L,C$22,Data!$C:$C,$B24)</f>
        <v>1</v>
      </c>
      <c r="D24" s="8">
        <f>COUNTIFS(Data!$L:$L,D$22,Data!$C:$C,$B24)</f>
        <v>0</v>
      </c>
      <c r="E24" s="26">
        <f>COUNTIFS(Data!$L:$L,E$22,Data!$C:$C,$B24)</f>
        <v>0</v>
      </c>
      <c r="F24" s="13">
        <f t="shared" si="1"/>
        <v>1</v>
      </c>
    </row>
    <row r="25" spans="1:7" ht="19.5" customHeight="1" x14ac:dyDescent="0.35">
      <c r="A25" s="16"/>
      <c r="B25" s="12" t="s">
        <v>109</v>
      </c>
      <c r="C25" s="20">
        <f>COUNTIFS(Data!$L:$L,C$22,Data!$C:$C,$B25)</f>
        <v>3</v>
      </c>
      <c r="D25" s="8">
        <f>COUNTIFS(Data!$L:$L,D$22,Data!$C:$C,$B25)</f>
        <v>0</v>
      </c>
      <c r="E25" s="26">
        <f>COUNTIFS(Data!$L:$L,E$22,Data!$C:$C,$B25)</f>
        <v>0</v>
      </c>
      <c r="F25" s="13">
        <f t="shared" si="1"/>
        <v>3</v>
      </c>
    </row>
    <row r="26" spans="1:7" ht="19.5" customHeight="1" x14ac:dyDescent="0.35">
      <c r="A26" s="16"/>
      <c r="B26" s="12" t="s">
        <v>122</v>
      </c>
      <c r="C26" s="20">
        <f>COUNTIFS(Data!$L:$L,C$22,Data!$C:$C,$B26)</f>
        <v>0</v>
      </c>
      <c r="D26" s="8">
        <f>COUNTIFS(Data!$L:$L,D$22,Data!$C:$C,$B26)</f>
        <v>0</v>
      </c>
      <c r="E26" s="26">
        <f>COUNTIFS(Data!$L:$L,E$22,Data!$C:$C,$B26)</f>
        <v>0</v>
      </c>
      <c r="F26" s="13">
        <f t="shared" si="1"/>
        <v>0</v>
      </c>
    </row>
    <row r="27" spans="1:7" ht="19.5" customHeight="1" x14ac:dyDescent="0.35">
      <c r="A27" s="16"/>
      <c r="B27" s="12" t="s">
        <v>76</v>
      </c>
      <c r="C27" s="20">
        <f>COUNTIFS(Data!$L:$L,C$22,Data!$C:$C,$B27)</f>
        <v>6</v>
      </c>
      <c r="D27" s="8">
        <f>COUNTIFS(Data!$L:$L,D$22,Data!$C:$C,$B27)</f>
        <v>0</v>
      </c>
      <c r="E27" s="26">
        <f>COUNTIFS(Data!$L:$L,E$22,Data!$C:$C,$B27)</f>
        <v>1</v>
      </c>
      <c r="F27" s="13">
        <f t="shared" si="1"/>
        <v>7</v>
      </c>
    </row>
    <row r="28" spans="1:7" ht="19.5" customHeight="1" x14ac:dyDescent="0.35">
      <c r="A28" s="16"/>
      <c r="B28" s="12" t="s">
        <v>159</v>
      </c>
      <c r="C28" s="20">
        <f>COUNTIFS(Data!$L:$L,C$22,Data!$C:$C,$B28)</f>
        <v>0</v>
      </c>
      <c r="D28" s="8">
        <f>COUNTIFS(Data!$L:$L,D$22,Data!$C:$C,$B28)</f>
        <v>0</v>
      </c>
      <c r="E28" s="26">
        <f>COUNTIFS(Data!$L:$L,E$22,Data!$C:$C,$B28)</f>
        <v>0</v>
      </c>
      <c r="F28" s="13">
        <f t="shared" si="1"/>
        <v>0</v>
      </c>
    </row>
    <row r="29" spans="1:7" ht="19.5" customHeight="1" x14ac:dyDescent="0.35">
      <c r="A29" s="16"/>
      <c r="B29" s="12" t="s">
        <v>313</v>
      </c>
      <c r="C29" s="20">
        <f>COUNTIFS(Data!$L:$L,C$22,Data!$C:$C,$B29)</f>
        <v>3</v>
      </c>
      <c r="D29" s="8">
        <f>COUNTIFS(Data!$L:$L,D$22,Data!$C:$C,$B29)</f>
        <v>0</v>
      </c>
      <c r="E29" s="26">
        <f>COUNTIFS(Data!$L:$L,E$22,Data!$C:$C,$B29)</f>
        <v>0</v>
      </c>
      <c r="F29" s="13">
        <f t="shared" si="1"/>
        <v>3</v>
      </c>
    </row>
    <row r="30" spans="1:7" ht="19.5" customHeight="1" x14ac:dyDescent="0.35">
      <c r="A30" s="16"/>
      <c r="B30" s="12" t="s">
        <v>536</v>
      </c>
      <c r="C30" s="20">
        <f>COUNTIFS(Data!$L:$L,C$22,Data!$C:$C,$B30)</f>
        <v>4</v>
      </c>
      <c r="D30" s="8">
        <f>COUNTIFS(Data!$L:$L,D$22,Data!$C:$C,$B30)</f>
        <v>0</v>
      </c>
      <c r="E30" s="26">
        <f>COUNTIFS(Data!$L:$L,E$22,Data!$C:$C,$B30)</f>
        <v>0</v>
      </c>
      <c r="F30" s="13">
        <f t="shared" si="1"/>
        <v>4</v>
      </c>
    </row>
    <row r="31" spans="1:7" ht="19.5" customHeight="1" x14ac:dyDescent="0.35">
      <c r="A31" s="16"/>
      <c r="B31" s="12" t="s">
        <v>95</v>
      </c>
      <c r="C31" s="20">
        <f>COUNTIFS(Data!$L:$L,C$22,Data!$C:$C,$B31)</f>
        <v>0</v>
      </c>
      <c r="D31" s="8">
        <f>COUNTIFS(Data!$L:$L,D$22,Data!$C:$C,$B31)</f>
        <v>0</v>
      </c>
      <c r="E31" s="26">
        <f>COUNTIFS(Data!$L:$L,E$22,Data!$C:$C,$B31)</f>
        <v>0</v>
      </c>
      <c r="F31" s="13">
        <f t="shared" si="1"/>
        <v>0</v>
      </c>
    </row>
    <row r="32" spans="1:7" ht="19.5" customHeight="1" x14ac:dyDescent="0.35">
      <c r="A32" s="16"/>
      <c r="B32" s="12" t="s">
        <v>133</v>
      </c>
      <c r="C32" s="20">
        <f>COUNTIFS(Data!$L:$L,C$22,Data!$C:$C,$B32)</f>
        <v>0</v>
      </c>
      <c r="D32" s="8">
        <f>COUNTIFS(Data!$L:$L,D$22,Data!$C:$C,$B32)</f>
        <v>0</v>
      </c>
      <c r="E32" s="26">
        <f>COUNTIFS(Data!$L:$L,E$22,Data!$C:$C,$B32)</f>
        <v>0</v>
      </c>
      <c r="F32" s="13">
        <f t="shared" si="1"/>
        <v>0</v>
      </c>
    </row>
    <row r="33" spans="1:6" ht="19.5" customHeight="1" x14ac:dyDescent="0.35">
      <c r="A33" s="16"/>
      <c r="B33" s="12" t="s">
        <v>805</v>
      </c>
      <c r="C33" s="20">
        <f>COUNTIFS(Data!$L:$L,C$22,Data!$C:$C,$B33)</f>
        <v>0</v>
      </c>
      <c r="D33" s="8">
        <f>COUNTIFS(Data!$L:$L,D$22,Data!$C:$C,$B33)</f>
        <v>0</v>
      </c>
      <c r="E33" s="26">
        <f>COUNTIFS(Data!$L:$L,E$22,Data!$C:$C,$B33)</f>
        <v>0</v>
      </c>
      <c r="F33" s="13">
        <f t="shared" si="1"/>
        <v>0</v>
      </c>
    </row>
    <row r="34" spans="1:6" ht="19.5" customHeight="1" x14ac:dyDescent="0.35">
      <c r="A34" s="16"/>
      <c r="B34" s="12" t="s">
        <v>804</v>
      </c>
      <c r="C34" s="20">
        <f>COUNTIFS(Data!$L:$L,C$22,Data!$C:$C,$B34)</f>
        <v>0</v>
      </c>
      <c r="D34" s="8">
        <f>COUNTIFS(Data!$L:$L,D$22,Data!$C:$C,$B34)</f>
        <v>0</v>
      </c>
      <c r="E34" s="26">
        <f>COUNTIFS(Data!$L:$L,E$22,Data!$C:$C,$B34)</f>
        <v>0</v>
      </c>
      <c r="F34" s="13">
        <f t="shared" si="1"/>
        <v>0</v>
      </c>
    </row>
    <row r="35" spans="1:6" ht="19.5" customHeight="1" x14ac:dyDescent="0.35">
      <c r="A35" s="16"/>
      <c r="B35" s="12" t="s">
        <v>796</v>
      </c>
      <c r="C35" s="20">
        <f>COUNTIFS(Data!$L:$L,C$22,Data!$C:$C,$B35)</f>
        <v>0</v>
      </c>
      <c r="D35" s="8">
        <f>COUNTIFS(Data!$L:$L,D$22,Data!$C:$C,$B35)</f>
        <v>0</v>
      </c>
      <c r="E35" s="26">
        <f>COUNTIFS(Data!$L:$L,E$22,Data!$C:$C,$B35)</f>
        <v>0</v>
      </c>
      <c r="F35" s="13">
        <f t="shared" si="1"/>
        <v>0</v>
      </c>
    </row>
    <row r="36" spans="1:6" ht="19.5" customHeight="1" x14ac:dyDescent="0.35">
      <c r="A36" s="16"/>
      <c r="B36" s="12" t="s">
        <v>806</v>
      </c>
      <c r="C36" s="20">
        <f>COUNTIFS(Data!$L:$L,C$22,Data!$C:$C,$B36)</f>
        <v>0</v>
      </c>
      <c r="D36" s="8">
        <f>COUNTIFS(Data!$L:$L,D$22,Data!$C:$C,$B36)</f>
        <v>0</v>
      </c>
      <c r="E36" s="26">
        <f>COUNTIFS(Data!$L:$L,E$22,Data!$C:$C,$B36)</f>
        <v>0</v>
      </c>
      <c r="F36" s="13">
        <f t="shared" si="1"/>
        <v>0</v>
      </c>
    </row>
    <row r="37" spans="1:6" ht="19.5" customHeight="1" x14ac:dyDescent="0.35">
      <c r="A37" s="16"/>
      <c r="B37" s="12" t="s">
        <v>116</v>
      </c>
      <c r="C37" s="20">
        <f>COUNTIFS(Data!$L:$L,C$22,Data!$C:$C,$B37)</f>
        <v>0</v>
      </c>
      <c r="D37" s="8">
        <f>COUNTIFS(Data!$L:$L,D$22,Data!$C:$C,$B37)</f>
        <v>1</v>
      </c>
      <c r="E37" s="26">
        <f>COUNTIFS(Data!$L:$L,E$22,Data!$C:$C,$B37)</f>
        <v>0</v>
      </c>
      <c r="F37" s="13">
        <f t="shared" si="1"/>
        <v>1</v>
      </c>
    </row>
    <row r="38" spans="1:6" ht="19.5" customHeight="1" x14ac:dyDescent="0.35">
      <c r="A38" s="16"/>
      <c r="B38" s="12" t="s">
        <v>130</v>
      </c>
      <c r="C38" s="20">
        <f>COUNTIFS(Data!$L:$L,C$22,Data!$C:$C,$B38)</f>
        <v>2</v>
      </c>
      <c r="D38" s="8">
        <f>COUNTIFS(Data!$L:$L,D$22,Data!$C:$C,$B38)</f>
        <v>1</v>
      </c>
      <c r="E38" s="26">
        <f>COUNTIFS(Data!$L:$L,E$22,Data!$C:$C,$B38)</f>
        <v>1</v>
      </c>
      <c r="F38" s="13">
        <f t="shared" si="1"/>
        <v>4</v>
      </c>
    </row>
    <row r="39" spans="1:6" ht="19.5" customHeight="1" x14ac:dyDescent="0.35">
      <c r="A39" s="16"/>
      <c r="B39" s="12" t="s">
        <v>58</v>
      </c>
      <c r="C39" s="20">
        <f>COUNTIFS(Data!$L:$L,C$22,Data!$C:$C,$B39)</f>
        <v>13</v>
      </c>
      <c r="D39" s="8">
        <f>COUNTIFS(Data!$L:$L,D$22,Data!$C:$C,$B39)</f>
        <v>3</v>
      </c>
      <c r="E39" s="26">
        <f>COUNTIFS(Data!$L:$L,E$22,Data!$C:$C,$B39)</f>
        <v>1</v>
      </c>
      <c r="F39" s="13">
        <f t="shared" si="1"/>
        <v>17</v>
      </c>
    </row>
    <row r="40" spans="1:6" ht="19.5" customHeight="1" x14ac:dyDescent="0.35">
      <c r="A40" s="16"/>
      <c r="B40" s="12" t="s">
        <v>168</v>
      </c>
      <c r="C40" s="20">
        <f>COUNTIFS(Data!$L:$L,C$22,Data!$C:$C,$B40)</f>
        <v>7</v>
      </c>
      <c r="D40" s="8">
        <f>COUNTIFS(Data!$L:$L,D$22,Data!$C:$C,$B40)</f>
        <v>0</v>
      </c>
      <c r="E40" s="26">
        <f>COUNTIFS(Data!$L:$L,E$22,Data!$C:$C,$B40)</f>
        <v>0</v>
      </c>
      <c r="F40" s="13">
        <f t="shared" si="1"/>
        <v>7</v>
      </c>
    </row>
    <row r="41" spans="1:6" ht="19.5" customHeight="1" x14ac:dyDescent="0.35">
      <c r="A41" s="16"/>
      <c r="B41" s="12" t="s">
        <v>235</v>
      </c>
      <c r="C41" s="20">
        <f>COUNTIFS(Data!$L:$L,C$22,Data!$C:$C,$B41)</f>
        <v>7</v>
      </c>
      <c r="D41" s="8">
        <f>COUNTIFS(Data!$L:$L,D$22,Data!$C:$C,$B41)</f>
        <v>1</v>
      </c>
      <c r="E41" s="26">
        <f>COUNTIFS(Data!$L:$L,E$22,Data!$C:$C,$B41)</f>
        <v>0</v>
      </c>
      <c r="F41" s="13">
        <f t="shared" si="1"/>
        <v>8</v>
      </c>
    </row>
    <row r="42" spans="1:6" ht="19.5" customHeight="1" x14ac:dyDescent="0.35">
      <c r="A42" s="16"/>
      <c r="B42" s="12" t="s">
        <v>127</v>
      </c>
      <c r="C42" s="20">
        <f>COUNTIFS(Data!$L:$L,C$22,Data!$C:$C,$B42)</f>
        <v>12</v>
      </c>
      <c r="D42" s="8">
        <f>COUNTIFS(Data!$L:$L,D$22,Data!$C:$C,$B42)</f>
        <v>0</v>
      </c>
      <c r="E42" s="26">
        <f>COUNTIFS(Data!$L:$L,E$22,Data!$C:$C,$B42)</f>
        <v>0</v>
      </c>
      <c r="F42" s="13">
        <f t="shared" si="1"/>
        <v>12</v>
      </c>
    </row>
    <row r="43" spans="1:6" ht="19.5" customHeight="1" x14ac:dyDescent="0.35">
      <c r="A43" s="16"/>
      <c r="B43" s="12" t="s">
        <v>158</v>
      </c>
      <c r="C43" s="20">
        <f>COUNTIFS(Data!$L:$L,C$22,Data!$C:$C,$B43)</f>
        <v>0</v>
      </c>
      <c r="D43" s="8">
        <f>COUNTIFS(Data!$L:$L,D$22,Data!$C:$C,$B43)</f>
        <v>0</v>
      </c>
      <c r="E43" s="26">
        <f>COUNTIFS(Data!$L:$L,E$22,Data!$C:$C,$B43)</f>
        <v>1</v>
      </c>
      <c r="F43" s="13">
        <f t="shared" si="1"/>
        <v>1</v>
      </c>
    </row>
    <row r="44" spans="1:6" ht="19.5" customHeight="1" x14ac:dyDescent="0.35">
      <c r="A44" s="16"/>
      <c r="B44" s="12" t="s">
        <v>798</v>
      </c>
      <c r="C44" s="20">
        <f>COUNTIFS(Data!$L:$L,C$22,Data!$C:$C,$B44)</f>
        <v>0</v>
      </c>
      <c r="D44" s="8">
        <f>COUNTIFS(Data!$L:$L,D$22,Data!$C:$C,$B44)</f>
        <v>0</v>
      </c>
      <c r="E44" s="26">
        <f>COUNTIFS(Data!$L:$L,E$22,Data!$C:$C,$B44)</f>
        <v>0</v>
      </c>
      <c r="F44" s="13">
        <f t="shared" si="1"/>
        <v>0</v>
      </c>
    </row>
    <row r="45" spans="1:6" ht="19.5" customHeight="1" x14ac:dyDescent="0.35">
      <c r="A45" s="16"/>
      <c r="B45" s="12" t="s">
        <v>793</v>
      </c>
      <c r="C45" s="20">
        <f>COUNTIFS(Data!$L:$L,C$22,Data!$C:$C,$B45)</f>
        <v>0</v>
      </c>
      <c r="D45" s="8">
        <f>COUNTIFS(Data!$L:$L,D$22,Data!$C:$C,$B45)</f>
        <v>0</v>
      </c>
      <c r="E45" s="26">
        <f>COUNTIFS(Data!$L:$L,E$22,Data!$C:$C,$B45)</f>
        <v>0</v>
      </c>
      <c r="F45" s="13">
        <f t="shared" si="1"/>
        <v>0</v>
      </c>
    </row>
    <row r="46" spans="1:6" ht="19.5" customHeight="1" x14ac:dyDescent="0.35">
      <c r="A46" s="16"/>
      <c r="B46" s="12" t="s">
        <v>807</v>
      </c>
      <c r="C46" s="20">
        <f>COUNTIFS(Data!$L:$L,C$22,Data!$C:$C,$B46)</f>
        <v>0</v>
      </c>
      <c r="D46" s="8">
        <f>COUNTIFS(Data!$L:$L,D$22,Data!$C:$C,$B46)</f>
        <v>0</v>
      </c>
      <c r="E46" s="26">
        <f>COUNTIFS(Data!$L:$L,E$22,Data!$C:$C,$B46)</f>
        <v>0</v>
      </c>
      <c r="F46" s="13">
        <f t="shared" si="1"/>
        <v>0</v>
      </c>
    </row>
    <row r="47" spans="1:6" ht="19.5" customHeight="1" x14ac:dyDescent="0.35">
      <c r="A47" s="16"/>
      <c r="B47" s="12" t="s">
        <v>791</v>
      </c>
      <c r="C47" s="20">
        <f>COUNTIFS(Data!$L:$L,C$22,Data!$C:$C,$B47)</f>
        <v>0</v>
      </c>
      <c r="D47" s="8">
        <f>COUNTIFS(Data!$L:$L,D$22,Data!$C:$C,$B47)</f>
        <v>0</v>
      </c>
      <c r="E47" s="26">
        <f>COUNTIFS(Data!$L:$L,E$22,Data!$C:$C,$B47)</f>
        <v>0</v>
      </c>
      <c r="F47" s="13">
        <f t="shared" si="1"/>
        <v>0</v>
      </c>
    </row>
    <row r="48" spans="1:6" ht="19.5" customHeight="1" x14ac:dyDescent="0.35">
      <c r="A48" s="16"/>
      <c r="B48" s="12" t="s">
        <v>839</v>
      </c>
      <c r="C48" s="20">
        <f>COUNTIFS(Data!$L:$L,C$22,Data!$C:$C,$B48)</f>
        <v>0</v>
      </c>
      <c r="D48" s="8">
        <f>COUNTIFS(Data!$L:$L,D$22,Data!$C:$C,$B48)</f>
        <v>0</v>
      </c>
      <c r="E48" s="26">
        <f>COUNTIFS(Data!$L:$L,E$22,Data!$C:$C,$B48)</f>
        <v>0</v>
      </c>
      <c r="F48" s="13">
        <f t="shared" si="1"/>
        <v>0</v>
      </c>
    </row>
    <row r="49" spans="1:6" ht="19.5" customHeight="1" thickBot="1" x14ac:dyDescent="0.4">
      <c r="A49" s="16"/>
      <c r="B49" s="28" t="s">
        <v>840</v>
      </c>
      <c r="C49" s="29">
        <f>COUNTIFS(Data!$L:$L,C$22,Data!$C:$C,$B49)</f>
        <v>0</v>
      </c>
      <c r="D49" s="9">
        <f>COUNTIFS(Data!$L:$L,D$22,Data!$C:$C,$B49)</f>
        <v>0</v>
      </c>
      <c r="E49" s="30">
        <f>COUNTIFS(Data!$L:$L,E$22,Data!$C:$C,$B49)</f>
        <v>0</v>
      </c>
      <c r="F49" s="31">
        <f t="shared" si="1"/>
        <v>0</v>
      </c>
    </row>
    <row r="50" spans="1:6" ht="25" customHeight="1" thickBot="1" x14ac:dyDescent="0.4">
      <c r="A50" s="16"/>
      <c r="B50" s="64" t="s">
        <v>810</v>
      </c>
      <c r="C50" s="63">
        <f>SUM(C23:C49)</f>
        <v>60</v>
      </c>
      <c r="D50" s="63">
        <f>SUM(D23:D49)</f>
        <v>7</v>
      </c>
      <c r="E50" s="63">
        <f>SUM(E23:E49)</f>
        <v>4</v>
      </c>
      <c r="F50" s="32">
        <f t="shared" si="1"/>
        <v>71</v>
      </c>
    </row>
    <row r="51" spans="1:6" ht="34.5" customHeight="1" thickBot="1" x14ac:dyDescent="0.4">
      <c r="A51" s="16"/>
      <c r="B51" s="100" t="s">
        <v>811</v>
      </c>
      <c r="C51" s="101"/>
      <c r="D51" s="101"/>
      <c r="E51" s="101"/>
      <c r="F51" s="102"/>
    </row>
    <row r="52" spans="1:6" ht="25" customHeight="1" thickBot="1" x14ac:dyDescent="0.4"/>
    <row r="53" spans="1:6" ht="25" customHeight="1" thickBot="1" x14ac:dyDescent="0.4">
      <c r="A53" s="15">
        <v>3</v>
      </c>
      <c r="B53" s="94" t="s">
        <v>841</v>
      </c>
      <c r="C53" s="95"/>
      <c r="D53" s="95"/>
      <c r="E53" s="95"/>
      <c r="F53" s="96"/>
    </row>
    <row r="54" spans="1:6" ht="25" customHeight="1" thickBot="1" x14ac:dyDescent="0.4">
      <c r="A54" s="15" t="s">
        <v>13</v>
      </c>
      <c r="B54" s="97" t="s">
        <v>814</v>
      </c>
      <c r="C54" s="98"/>
      <c r="D54" s="98"/>
      <c r="E54" s="98"/>
      <c r="F54" s="99"/>
    </row>
    <row r="55" spans="1:6" ht="25" customHeight="1" thickBot="1" x14ac:dyDescent="0.4">
      <c r="A55" s="16"/>
      <c r="B55" s="21"/>
      <c r="C55" s="10" t="s">
        <v>65</v>
      </c>
      <c r="D55" s="11" t="s">
        <v>81</v>
      </c>
      <c r="E55" s="37" t="s">
        <v>799</v>
      </c>
      <c r="F55" s="27" t="s">
        <v>810</v>
      </c>
    </row>
    <row r="56" spans="1:6" ht="20" customHeight="1" x14ac:dyDescent="0.35">
      <c r="A56" s="16"/>
      <c r="B56" s="12" t="s">
        <v>98</v>
      </c>
      <c r="C56" s="22">
        <f>COUNTIFS(Data!$N:$N,C$55,Data!$C:$C,$B56)</f>
        <v>1</v>
      </c>
      <c r="D56" s="23">
        <f>COUNTIFS(Data!$N:$N,D$55,Data!$C:$C,$B56)</f>
        <v>2</v>
      </c>
      <c r="E56" s="25">
        <f>COUNTIFS(Data!$N:$N,E$55,Data!$C:$C,$B56)</f>
        <v>0</v>
      </c>
      <c r="F56" s="13">
        <f t="shared" ref="F56:F83" si="2">SUM(C56:E56)</f>
        <v>3</v>
      </c>
    </row>
    <row r="57" spans="1:6" ht="20" customHeight="1" x14ac:dyDescent="0.35">
      <c r="A57" s="16"/>
      <c r="B57" s="12" t="s">
        <v>126</v>
      </c>
      <c r="C57" s="20">
        <f>COUNTIFS(Data!$N:$N,C$55,Data!$C:$C,$B57)</f>
        <v>0</v>
      </c>
      <c r="D57" s="8">
        <f>COUNTIFS(Data!$N:$N,D$55,Data!$C:$C,$B57)</f>
        <v>1</v>
      </c>
      <c r="E57" s="26">
        <f>COUNTIFS(Data!$N:$N,E$55,Data!$C:$C,$B57)</f>
        <v>0</v>
      </c>
      <c r="F57" s="13">
        <f t="shared" si="2"/>
        <v>1</v>
      </c>
    </row>
    <row r="58" spans="1:6" ht="20" customHeight="1" x14ac:dyDescent="0.35">
      <c r="A58" s="16"/>
      <c r="B58" s="12" t="s">
        <v>109</v>
      </c>
      <c r="C58" s="20">
        <f>COUNTIFS(Data!$N:$N,C$55,Data!$C:$C,$B58)</f>
        <v>1</v>
      </c>
      <c r="D58" s="8">
        <f>COUNTIFS(Data!$N:$N,D$55,Data!$C:$C,$B58)</f>
        <v>2</v>
      </c>
      <c r="E58" s="26">
        <f>COUNTIFS(Data!$N:$N,E$55,Data!$C:$C,$B58)</f>
        <v>0</v>
      </c>
      <c r="F58" s="13">
        <f t="shared" si="2"/>
        <v>3</v>
      </c>
    </row>
    <row r="59" spans="1:6" ht="20" customHeight="1" x14ac:dyDescent="0.35">
      <c r="A59" s="16"/>
      <c r="B59" s="12" t="s">
        <v>122</v>
      </c>
      <c r="C59" s="20">
        <f>COUNTIFS(Data!$N:$N,C$55,Data!$C:$C,$B59)</f>
        <v>0</v>
      </c>
      <c r="D59" s="8">
        <f>COUNTIFS(Data!$N:$N,D$55,Data!$C:$C,$B59)</f>
        <v>0</v>
      </c>
      <c r="E59" s="26">
        <f>COUNTIFS(Data!$N:$N,E$55,Data!$C:$C,$B59)</f>
        <v>0</v>
      </c>
      <c r="F59" s="13">
        <f t="shared" si="2"/>
        <v>0</v>
      </c>
    </row>
    <row r="60" spans="1:6" ht="20" customHeight="1" x14ac:dyDescent="0.35">
      <c r="A60" s="16"/>
      <c r="B60" s="12" t="s">
        <v>76</v>
      </c>
      <c r="C60" s="20">
        <f>COUNTIFS(Data!$N:$N,C$55,Data!$C:$C,$B60)</f>
        <v>0</v>
      </c>
      <c r="D60" s="8">
        <f>COUNTIFS(Data!$N:$N,D$55,Data!$C:$C,$B60)</f>
        <v>7</v>
      </c>
      <c r="E60" s="26">
        <f>COUNTIFS(Data!$N:$N,E$55,Data!$C:$C,$B60)</f>
        <v>0</v>
      </c>
      <c r="F60" s="13">
        <f t="shared" si="2"/>
        <v>7</v>
      </c>
    </row>
    <row r="61" spans="1:6" ht="20" customHeight="1" x14ac:dyDescent="0.35">
      <c r="A61" s="16"/>
      <c r="B61" s="12" t="s">
        <v>159</v>
      </c>
      <c r="C61" s="20">
        <f>COUNTIFS(Data!$N:$N,C$55,Data!$C:$C,$B61)</f>
        <v>0</v>
      </c>
      <c r="D61" s="8">
        <f>COUNTIFS(Data!$N:$N,D$55,Data!$C:$C,$B61)</f>
        <v>0</v>
      </c>
      <c r="E61" s="26">
        <f>COUNTIFS(Data!$N:$N,E$55,Data!$C:$C,$B61)</f>
        <v>0</v>
      </c>
      <c r="F61" s="13">
        <f t="shared" si="2"/>
        <v>0</v>
      </c>
    </row>
    <row r="62" spans="1:6" ht="20" customHeight="1" x14ac:dyDescent="0.35">
      <c r="A62" s="16"/>
      <c r="B62" s="12" t="s">
        <v>313</v>
      </c>
      <c r="C62" s="20">
        <f>COUNTIFS(Data!$N:$N,C$55,Data!$C:$C,$B62)</f>
        <v>0</v>
      </c>
      <c r="D62" s="8">
        <f>COUNTIFS(Data!$N:$N,D$55,Data!$C:$C,$B62)</f>
        <v>3</v>
      </c>
      <c r="E62" s="26">
        <f>COUNTIFS(Data!$N:$N,E$55,Data!$C:$C,$B62)</f>
        <v>0</v>
      </c>
      <c r="F62" s="13">
        <f t="shared" si="2"/>
        <v>3</v>
      </c>
    </row>
    <row r="63" spans="1:6" ht="20" customHeight="1" x14ac:dyDescent="0.35">
      <c r="A63" s="16"/>
      <c r="B63" s="12" t="s">
        <v>536</v>
      </c>
      <c r="C63" s="20">
        <f>COUNTIFS(Data!$N:$N,C$55,Data!$C:$C,$B63)</f>
        <v>0</v>
      </c>
      <c r="D63" s="8">
        <f>COUNTIFS(Data!$N:$N,D$55,Data!$C:$C,$B63)</f>
        <v>4</v>
      </c>
      <c r="E63" s="26">
        <f>COUNTIFS(Data!$N:$N,E$55,Data!$C:$C,$B63)</f>
        <v>0</v>
      </c>
      <c r="F63" s="13">
        <f t="shared" si="2"/>
        <v>4</v>
      </c>
    </row>
    <row r="64" spans="1:6" ht="20" customHeight="1" x14ac:dyDescent="0.35">
      <c r="A64" s="16"/>
      <c r="B64" s="12" t="s">
        <v>95</v>
      </c>
      <c r="C64" s="20">
        <f>COUNTIFS(Data!$N:$N,C$55,Data!$C:$C,$B64)</f>
        <v>0</v>
      </c>
      <c r="D64" s="8">
        <f>COUNTIFS(Data!$N:$N,D$55,Data!$C:$C,$B64)</f>
        <v>0</v>
      </c>
      <c r="E64" s="26">
        <f>COUNTIFS(Data!$N:$N,E$55,Data!$C:$C,$B64)</f>
        <v>0</v>
      </c>
      <c r="F64" s="13">
        <f t="shared" si="2"/>
        <v>0</v>
      </c>
    </row>
    <row r="65" spans="1:6" ht="20" customHeight="1" x14ac:dyDescent="0.35">
      <c r="A65" s="16"/>
      <c r="B65" s="12" t="s">
        <v>133</v>
      </c>
      <c r="C65" s="20">
        <f>COUNTIFS(Data!$N:$N,C$55,Data!$C:$C,$B65)</f>
        <v>0</v>
      </c>
      <c r="D65" s="8">
        <f>COUNTIFS(Data!$N:$N,D$55,Data!$C:$C,$B65)</f>
        <v>0</v>
      </c>
      <c r="E65" s="26">
        <f>COUNTIFS(Data!$N:$N,E$55,Data!$C:$C,$B65)</f>
        <v>0</v>
      </c>
      <c r="F65" s="13">
        <f t="shared" si="2"/>
        <v>0</v>
      </c>
    </row>
    <row r="66" spans="1:6" ht="20" customHeight="1" x14ac:dyDescent="0.35">
      <c r="A66" s="16"/>
      <c r="B66" s="12" t="s">
        <v>805</v>
      </c>
      <c r="C66" s="20">
        <f>COUNTIFS(Data!$N:$N,C$55,Data!$C:$C,$B66)</f>
        <v>0</v>
      </c>
      <c r="D66" s="8">
        <f>COUNTIFS(Data!$N:$N,D$55,Data!$C:$C,$B66)</f>
        <v>0</v>
      </c>
      <c r="E66" s="26">
        <f>COUNTIFS(Data!$N:$N,E$55,Data!$C:$C,$B66)</f>
        <v>0</v>
      </c>
      <c r="F66" s="13">
        <f t="shared" si="2"/>
        <v>0</v>
      </c>
    </row>
    <row r="67" spans="1:6" ht="20" customHeight="1" x14ac:dyDescent="0.35">
      <c r="A67" s="16"/>
      <c r="B67" s="12" t="s">
        <v>804</v>
      </c>
      <c r="C67" s="20">
        <f>COUNTIFS(Data!$N:$N,C$55,Data!$C:$C,$B67)</f>
        <v>0</v>
      </c>
      <c r="D67" s="8">
        <f>COUNTIFS(Data!$N:$N,D$55,Data!$C:$C,$B67)</f>
        <v>0</v>
      </c>
      <c r="E67" s="26">
        <f>COUNTIFS(Data!$N:$N,E$55,Data!$C:$C,$B67)</f>
        <v>0</v>
      </c>
      <c r="F67" s="13">
        <f t="shared" si="2"/>
        <v>0</v>
      </c>
    </row>
    <row r="68" spans="1:6" ht="20" customHeight="1" x14ac:dyDescent="0.35">
      <c r="A68" s="16"/>
      <c r="B68" s="12" t="s">
        <v>796</v>
      </c>
      <c r="C68" s="20">
        <f>COUNTIFS(Data!$N:$N,C$55,Data!$C:$C,$B68)</f>
        <v>0</v>
      </c>
      <c r="D68" s="8">
        <f>COUNTIFS(Data!$N:$N,D$55,Data!$C:$C,$B68)</f>
        <v>0</v>
      </c>
      <c r="E68" s="26">
        <f>COUNTIFS(Data!$N:$N,E$55,Data!$C:$C,$B68)</f>
        <v>0</v>
      </c>
      <c r="F68" s="13">
        <f t="shared" si="2"/>
        <v>0</v>
      </c>
    </row>
    <row r="69" spans="1:6" ht="20" customHeight="1" x14ac:dyDescent="0.35">
      <c r="A69" s="16"/>
      <c r="B69" s="12" t="s">
        <v>806</v>
      </c>
      <c r="C69" s="20">
        <f>COUNTIFS(Data!$N:$N,C$55,Data!$C:$C,$B69)</f>
        <v>0</v>
      </c>
      <c r="D69" s="8">
        <f>COUNTIFS(Data!$N:$N,D$55,Data!$C:$C,$B69)</f>
        <v>0</v>
      </c>
      <c r="E69" s="26">
        <f>COUNTIFS(Data!$N:$N,E$55,Data!$C:$C,$B69)</f>
        <v>0</v>
      </c>
      <c r="F69" s="13">
        <f t="shared" si="2"/>
        <v>0</v>
      </c>
    </row>
    <row r="70" spans="1:6" ht="20" customHeight="1" x14ac:dyDescent="0.35">
      <c r="A70" s="16"/>
      <c r="B70" s="12" t="s">
        <v>116</v>
      </c>
      <c r="C70" s="20">
        <f>COUNTIFS(Data!$N:$N,C$55,Data!$C:$C,$B70)</f>
        <v>1</v>
      </c>
      <c r="D70" s="8">
        <f>COUNTIFS(Data!$N:$N,D$55,Data!$C:$C,$B70)</f>
        <v>0</v>
      </c>
      <c r="E70" s="26">
        <f>COUNTIFS(Data!$N:$N,E$55,Data!$C:$C,$B70)</f>
        <v>0</v>
      </c>
      <c r="F70" s="13">
        <f t="shared" si="2"/>
        <v>1</v>
      </c>
    </row>
    <row r="71" spans="1:6" ht="20" customHeight="1" x14ac:dyDescent="0.35">
      <c r="A71" s="16"/>
      <c r="B71" s="12" t="s">
        <v>130</v>
      </c>
      <c r="C71" s="20">
        <f>COUNTIFS(Data!$N:$N,C$55,Data!$C:$C,$B71)</f>
        <v>0</v>
      </c>
      <c r="D71" s="8">
        <f>COUNTIFS(Data!$N:$N,D$55,Data!$C:$C,$B71)</f>
        <v>4</v>
      </c>
      <c r="E71" s="26">
        <f>COUNTIFS(Data!$N:$N,E$55,Data!$C:$C,$B71)</f>
        <v>0</v>
      </c>
      <c r="F71" s="13">
        <f t="shared" si="2"/>
        <v>4</v>
      </c>
    </row>
    <row r="72" spans="1:6" ht="20" customHeight="1" x14ac:dyDescent="0.35">
      <c r="A72" s="16"/>
      <c r="B72" s="12" t="s">
        <v>58</v>
      </c>
      <c r="C72" s="20">
        <f>COUNTIFS(Data!$N:$N,C$55,Data!$C:$C,$B72)</f>
        <v>2</v>
      </c>
      <c r="D72" s="8">
        <f>COUNTIFS(Data!$N:$N,D$55,Data!$C:$C,$B72)</f>
        <v>15</v>
      </c>
      <c r="E72" s="26">
        <f>COUNTIFS(Data!$N:$N,E$55,Data!$C:$C,$B72)</f>
        <v>0</v>
      </c>
      <c r="F72" s="13">
        <f t="shared" si="2"/>
        <v>17</v>
      </c>
    </row>
    <row r="73" spans="1:6" ht="20" customHeight="1" x14ac:dyDescent="0.35">
      <c r="A73" s="16"/>
      <c r="B73" s="12" t="s">
        <v>168</v>
      </c>
      <c r="C73" s="20">
        <f>COUNTIFS(Data!$N:$N,C$55,Data!$C:$C,$B73)</f>
        <v>0</v>
      </c>
      <c r="D73" s="8">
        <f>COUNTIFS(Data!$N:$N,D$55,Data!$C:$C,$B73)</f>
        <v>7</v>
      </c>
      <c r="E73" s="26">
        <f>COUNTIFS(Data!$N:$N,E$55,Data!$C:$C,$B73)</f>
        <v>0</v>
      </c>
      <c r="F73" s="13">
        <f t="shared" si="2"/>
        <v>7</v>
      </c>
    </row>
    <row r="74" spans="1:6" ht="20" customHeight="1" x14ac:dyDescent="0.35">
      <c r="A74" s="16"/>
      <c r="B74" s="12" t="s">
        <v>235</v>
      </c>
      <c r="C74" s="20">
        <f>COUNTIFS(Data!$N:$N,C$55,Data!$C:$C,$B74)</f>
        <v>1</v>
      </c>
      <c r="D74" s="8">
        <f>COUNTIFS(Data!$N:$N,D$55,Data!$C:$C,$B74)</f>
        <v>7</v>
      </c>
      <c r="E74" s="26">
        <f>COUNTIFS(Data!$N:$N,E$55,Data!$C:$C,$B74)</f>
        <v>0</v>
      </c>
      <c r="F74" s="13">
        <f t="shared" si="2"/>
        <v>8</v>
      </c>
    </row>
    <row r="75" spans="1:6" ht="20" customHeight="1" x14ac:dyDescent="0.35">
      <c r="A75" s="16"/>
      <c r="B75" s="12" t="s">
        <v>127</v>
      </c>
      <c r="C75" s="20">
        <f>COUNTIFS(Data!$N:$N,C$55,Data!$C:$C,$B75)</f>
        <v>1</v>
      </c>
      <c r="D75" s="8">
        <f>COUNTIFS(Data!$N:$N,D$55,Data!$C:$C,$B75)</f>
        <v>11</v>
      </c>
      <c r="E75" s="26">
        <f>COUNTIFS(Data!$N:$N,E$55,Data!$C:$C,$B75)</f>
        <v>0</v>
      </c>
      <c r="F75" s="13">
        <f t="shared" si="2"/>
        <v>12</v>
      </c>
    </row>
    <row r="76" spans="1:6" ht="20" customHeight="1" x14ac:dyDescent="0.35">
      <c r="A76" s="16"/>
      <c r="B76" s="12" t="s">
        <v>158</v>
      </c>
      <c r="C76" s="20">
        <f>COUNTIFS(Data!$N:$N,C$55,Data!$C:$C,$B76)</f>
        <v>0</v>
      </c>
      <c r="D76" s="8">
        <f>COUNTIFS(Data!$N:$N,D$55,Data!$C:$C,$B76)</f>
        <v>1</v>
      </c>
      <c r="E76" s="26">
        <f>COUNTIFS(Data!$N:$N,E$55,Data!$C:$C,$B76)</f>
        <v>0</v>
      </c>
      <c r="F76" s="13">
        <f t="shared" si="2"/>
        <v>1</v>
      </c>
    </row>
    <row r="77" spans="1:6" ht="20" customHeight="1" x14ac:dyDescent="0.35">
      <c r="A77" s="16"/>
      <c r="B77" s="12" t="s">
        <v>798</v>
      </c>
      <c r="C77" s="20">
        <f>COUNTIFS(Data!$N:$N,C$55,Data!$C:$C,$B77)</f>
        <v>0</v>
      </c>
      <c r="D77" s="8">
        <f>COUNTIFS(Data!$N:$N,D$55,Data!$C:$C,$B77)</f>
        <v>0</v>
      </c>
      <c r="E77" s="26">
        <f>COUNTIFS(Data!$N:$N,E$55,Data!$C:$C,$B77)</f>
        <v>0</v>
      </c>
      <c r="F77" s="13">
        <f t="shared" si="2"/>
        <v>0</v>
      </c>
    </row>
    <row r="78" spans="1:6" ht="20" customHeight="1" x14ac:dyDescent="0.35">
      <c r="A78" s="16"/>
      <c r="B78" s="12" t="s">
        <v>793</v>
      </c>
      <c r="C78" s="20">
        <f>COUNTIFS(Data!$N:$N,C$55,Data!$C:$C,$B78)</f>
        <v>0</v>
      </c>
      <c r="D78" s="8">
        <f>COUNTIFS(Data!$N:$N,D$55,Data!$C:$C,$B78)</f>
        <v>0</v>
      </c>
      <c r="E78" s="26">
        <f>COUNTIFS(Data!$N:$N,E$55,Data!$C:$C,$B78)</f>
        <v>0</v>
      </c>
      <c r="F78" s="13">
        <f t="shared" si="2"/>
        <v>0</v>
      </c>
    </row>
    <row r="79" spans="1:6" ht="20" customHeight="1" x14ac:dyDescent="0.35">
      <c r="A79" s="16"/>
      <c r="B79" s="12" t="s">
        <v>807</v>
      </c>
      <c r="C79" s="20">
        <f>COUNTIFS(Data!$N:$N,C$55,Data!$C:$C,$B79)</f>
        <v>0</v>
      </c>
      <c r="D79" s="8">
        <f>COUNTIFS(Data!$N:$N,D$55,Data!$C:$C,$B79)</f>
        <v>0</v>
      </c>
      <c r="E79" s="26">
        <f>COUNTIFS(Data!$N:$N,E$55,Data!$C:$C,$B79)</f>
        <v>0</v>
      </c>
      <c r="F79" s="13">
        <f t="shared" si="2"/>
        <v>0</v>
      </c>
    </row>
    <row r="80" spans="1:6" ht="20" customHeight="1" x14ac:dyDescent="0.35">
      <c r="A80" s="16"/>
      <c r="B80" s="12" t="s">
        <v>791</v>
      </c>
      <c r="C80" s="20">
        <f>COUNTIFS(Data!$N:$N,C$55,Data!$C:$C,$B80)</f>
        <v>0</v>
      </c>
      <c r="D80" s="8">
        <f>COUNTIFS(Data!$N:$N,D$55,Data!$C:$C,$B80)</f>
        <v>0</v>
      </c>
      <c r="E80" s="26">
        <f>COUNTIFS(Data!$N:$N,E$55,Data!$C:$C,$B80)</f>
        <v>0</v>
      </c>
      <c r="F80" s="13">
        <f t="shared" si="2"/>
        <v>0</v>
      </c>
    </row>
    <row r="81" spans="1:8" ht="20" customHeight="1" x14ac:dyDescent="0.35">
      <c r="A81" s="16"/>
      <c r="B81" s="12" t="s">
        <v>839</v>
      </c>
      <c r="C81" s="20">
        <f>COUNTIFS(Data!$N:$N,C$55,Data!$C:$C,$B81)</f>
        <v>0</v>
      </c>
      <c r="D81" s="8">
        <f>COUNTIFS(Data!$N:$N,D$55,Data!$C:$C,$B81)</f>
        <v>0</v>
      </c>
      <c r="E81" s="26">
        <f>COUNTIFS(Data!$N:$N,E$55,Data!$C:$C,$B81)</f>
        <v>0</v>
      </c>
      <c r="F81" s="13">
        <f t="shared" si="2"/>
        <v>0</v>
      </c>
    </row>
    <row r="82" spans="1:8" ht="20" customHeight="1" thickBot="1" x14ac:dyDescent="0.4">
      <c r="A82" s="16"/>
      <c r="B82" s="28" t="s">
        <v>840</v>
      </c>
      <c r="C82" s="29">
        <f>COUNTIFS(Data!$N:$N,C$55,Data!$C:$C,$B82)</f>
        <v>0</v>
      </c>
      <c r="D82" s="9">
        <f>COUNTIFS(Data!$N:$N,D$55,Data!$C:$C,$B82)</f>
        <v>0</v>
      </c>
      <c r="E82" s="30">
        <f>COUNTIFS(Data!$N:$N,E$55,Data!$C:$C,$B82)</f>
        <v>0</v>
      </c>
      <c r="F82" s="31">
        <f t="shared" si="2"/>
        <v>0</v>
      </c>
    </row>
    <row r="83" spans="1:8" ht="25" customHeight="1" thickBot="1" x14ac:dyDescent="0.4">
      <c r="A83" s="16"/>
      <c r="B83" s="64" t="s">
        <v>810</v>
      </c>
      <c r="C83" s="63">
        <f>SUM(C56:C82)</f>
        <v>7</v>
      </c>
      <c r="D83" s="63">
        <f>SUM(D56:D82)</f>
        <v>64</v>
      </c>
      <c r="E83" s="63">
        <f>SUM(E56:E82)</f>
        <v>0</v>
      </c>
      <c r="F83" s="32">
        <f t="shared" si="2"/>
        <v>71</v>
      </c>
    </row>
    <row r="84" spans="1:8" ht="35.25" customHeight="1" thickBot="1" x14ac:dyDescent="0.4">
      <c r="A84" s="16"/>
      <c r="B84" s="100" t="s">
        <v>811</v>
      </c>
      <c r="C84" s="101"/>
      <c r="D84" s="101"/>
      <c r="E84" s="101"/>
      <c r="F84" s="102"/>
    </row>
    <row r="85" spans="1:8" ht="25" customHeight="1" thickBot="1" x14ac:dyDescent="0.4"/>
    <row r="86" spans="1:8" ht="25" customHeight="1" thickBot="1" x14ac:dyDescent="0.4">
      <c r="A86" s="15">
        <v>4</v>
      </c>
      <c r="B86" s="94" t="s">
        <v>841</v>
      </c>
      <c r="C86" s="95"/>
      <c r="D86" s="95"/>
      <c r="E86" s="95"/>
      <c r="F86" s="95"/>
      <c r="G86" s="95"/>
      <c r="H86" s="96"/>
    </row>
    <row r="87" spans="1:8" ht="25" customHeight="1" thickBot="1" x14ac:dyDescent="0.4">
      <c r="A87" s="15" t="s">
        <v>13</v>
      </c>
      <c r="B87" s="97" t="s">
        <v>815</v>
      </c>
      <c r="C87" s="98"/>
      <c r="D87" s="98"/>
      <c r="E87" s="98"/>
      <c r="F87" s="98"/>
      <c r="G87" s="98"/>
      <c r="H87" s="99"/>
    </row>
    <row r="88" spans="1:8" ht="32.25" customHeight="1" thickBot="1" x14ac:dyDescent="0.4">
      <c r="A88" s="16"/>
      <c r="B88" s="21"/>
      <c r="C88" s="10" t="s">
        <v>66</v>
      </c>
      <c r="D88" s="11" t="s">
        <v>93</v>
      </c>
      <c r="E88" s="11" t="s">
        <v>139</v>
      </c>
      <c r="F88" s="11" t="s">
        <v>801</v>
      </c>
      <c r="G88" s="37" t="s">
        <v>82</v>
      </c>
      <c r="H88" s="27" t="s">
        <v>810</v>
      </c>
    </row>
    <row r="89" spans="1:8" ht="20" customHeight="1" x14ac:dyDescent="0.35">
      <c r="A89" s="16"/>
      <c r="B89" s="12" t="s">
        <v>98</v>
      </c>
      <c r="C89" s="22">
        <f>COUNTIFS(Data!$P:$P,C$88,Data!$C:$C,$B89)</f>
        <v>0</v>
      </c>
      <c r="D89" s="23">
        <f>COUNTIFS(Data!$P:$P,D$88,Data!$C:$C,$B89)</f>
        <v>0</v>
      </c>
      <c r="E89" s="23">
        <f>COUNTIFS(Data!$P:$P,E$88,Data!$C:$C,$B89)</f>
        <v>0</v>
      </c>
      <c r="F89" s="23">
        <f>COUNTIFS(Data!$P:$P,F$88,Data!$C:$C,$B89)</f>
        <v>0</v>
      </c>
      <c r="G89" s="25">
        <f>COUNTIFS(Data!$P:$P,G$88,Data!$C:$C,$B89)</f>
        <v>3</v>
      </c>
      <c r="H89" s="13">
        <f t="shared" ref="H89:H116" si="3">SUM(C89:G89)</f>
        <v>3</v>
      </c>
    </row>
    <row r="90" spans="1:8" ht="20" customHeight="1" x14ac:dyDescent="0.35">
      <c r="A90" s="16"/>
      <c r="B90" s="12" t="s">
        <v>126</v>
      </c>
      <c r="C90" s="20">
        <f>COUNTIFS(Data!$P:$P,C$88,Data!$C:$C,$B90)</f>
        <v>1</v>
      </c>
      <c r="D90" s="8">
        <f>COUNTIFS(Data!$P:$P,D$88,Data!$C:$C,$B90)</f>
        <v>0</v>
      </c>
      <c r="E90" s="8">
        <f>COUNTIFS(Data!$P:$P,E$88,Data!$C:$C,$B90)</f>
        <v>0</v>
      </c>
      <c r="F90" s="8">
        <f>COUNTIFS(Data!$P:$P,F$88,Data!$C:$C,$B90)</f>
        <v>0</v>
      </c>
      <c r="G90" s="26">
        <f>COUNTIFS(Data!$P:$P,G$88,Data!$C:$C,$B90)</f>
        <v>0</v>
      </c>
      <c r="H90" s="13">
        <f t="shared" si="3"/>
        <v>1</v>
      </c>
    </row>
    <row r="91" spans="1:8" ht="20" customHeight="1" x14ac:dyDescent="0.35">
      <c r="A91" s="16"/>
      <c r="B91" s="12" t="s">
        <v>109</v>
      </c>
      <c r="C91" s="20">
        <f>COUNTIFS(Data!$P:$P,C$88,Data!$C:$C,$B91)</f>
        <v>0</v>
      </c>
      <c r="D91" s="8">
        <f>COUNTIFS(Data!$P:$P,D$88,Data!$C:$C,$B91)</f>
        <v>2</v>
      </c>
      <c r="E91" s="8">
        <f>COUNTIFS(Data!$P:$P,E$88,Data!$C:$C,$B91)</f>
        <v>0</v>
      </c>
      <c r="F91" s="8">
        <f>COUNTIFS(Data!$P:$P,F$88,Data!$C:$C,$B91)</f>
        <v>0</v>
      </c>
      <c r="G91" s="26">
        <f>COUNTIFS(Data!$P:$P,G$88,Data!$C:$C,$B91)</f>
        <v>1</v>
      </c>
      <c r="H91" s="13">
        <f t="shared" si="3"/>
        <v>3</v>
      </c>
    </row>
    <row r="92" spans="1:8" ht="20" customHeight="1" x14ac:dyDescent="0.35">
      <c r="A92" s="16"/>
      <c r="B92" s="12" t="s">
        <v>122</v>
      </c>
      <c r="C92" s="20">
        <f>COUNTIFS(Data!$P:$P,C$88,Data!$C:$C,$B92)</f>
        <v>0</v>
      </c>
      <c r="D92" s="8">
        <f>COUNTIFS(Data!$P:$P,D$88,Data!$C:$C,$B92)</f>
        <v>0</v>
      </c>
      <c r="E92" s="8">
        <f>COUNTIFS(Data!$P:$P,E$88,Data!$C:$C,$B92)</f>
        <v>0</v>
      </c>
      <c r="F92" s="8">
        <f>COUNTIFS(Data!$P:$P,F$88,Data!$C:$C,$B92)</f>
        <v>0</v>
      </c>
      <c r="G92" s="26">
        <f>COUNTIFS(Data!$P:$P,G$88,Data!$C:$C,$B92)</f>
        <v>0</v>
      </c>
      <c r="H92" s="13">
        <f t="shared" si="3"/>
        <v>0</v>
      </c>
    </row>
    <row r="93" spans="1:8" ht="20" customHeight="1" x14ac:dyDescent="0.35">
      <c r="A93" s="16"/>
      <c r="B93" s="12" t="s">
        <v>76</v>
      </c>
      <c r="C93" s="20">
        <f>COUNTIFS(Data!$P:$P,C$88,Data!$C:$C,$B93)</f>
        <v>0</v>
      </c>
      <c r="D93" s="8">
        <f>COUNTIFS(Data!$P:$P,D$88,Data!$C:$C,$B93)</f>
        <v>5</v>
      </c>
      <c r="E93" s="8">
        <f>COUNTIFS(Data!$P:$P,E$88,Data!$C:$C,$B93)</f>
        <v>1</v>
      </c>
      <c r="F93" s="8">
        <f>COUNTIFS(Data!$P:$P,F$88,Data!$C:$C,$B93)</f>
        <v>0</v>
      </c>
      <c r="G93" s="26">
        <f>COUNTIFS(Data!$P:$P,G$88,Data!$C:$C,$B93)</f>
        <v>1</v>
      </c>
      <c r="H93" s="13">
        <f t="shared" si="3"/>
        <v>7</v>
      </c>
    </row>
    <row r="94" spans="1:8" ht="20" customHeight="1" x14ac:dyDescent="0.35">
      <c r="A94" s="16"/>
      <c r="B94" s="12" t="s">
        <v>159</v>
      </c>
      <c r="C94" s="20">
        <f>COUNTIFS(Data!$P:$P,C$88,Data!$C:$C,$B94)</f>
        <v>0</v>
      </c>
      <c r="D94" s="8">
        <f>COUNTIFS(Data!$P:$P,D$88,Data!$C:$C,$B94)</f>
        <v>0</v>
      </c>
      <c r="E94" s="8">
        <f>COUNTIFS(Data!$P:$P,E$88,Data!$C:$C,$B94)</f>
        <v>0</v>
      </c>
      <c r="F94" s="8">
        <f>COUNTIFS(Data!$P:$P,F$88,Data!$C:$C,$B94)</f>
        <v>0</v>
      </c>
      <c r="G94" s="26">
        <f>COUNTIFS(Data!$P:$P,G$88,Data!$C:$C,$B94)</f>
        <v>0</v>
      </c>
      <c r="H94" s="13">
        <f t="shared" si="3"/>
        <v>0</v>
      </c>
    </row>
    <row r="95" spans="1:8" ht="20" customHeight="1" x14ac:dyDescent="0.35">
      <c r="A95" s="16"/>
      <c r="B95" s="12" t="s">
        <v>313</v>
      </c>
      <c r="C95" s="20">
        <f>COUNTIFS(Data!$P:$P,C$88,Data!$C:$C,$B95)</f>
        <v>0</v>
      </c>
      <c r="D95" s="8">
        <f>COUNTIFS(Data!$P:$P,D$88,Data!$C:$C,$B95)</f>
        <v>2</v>
      </c>
      <c r="E95" s="8">
        <f>COUNTIFS(Data!$P:$P,E$88,Data!$C:$C,$B95)</f>
        <v>0</v>
      </c>
      <c r="F95" s="8">
        <f>COUNTIFS(Data!$P:$P,F$88,Data!$C:$C,$B95)</f>
        <v>0</v>
      </c>
      <c r="G95" s="26">
        <f>COUNTIFS(Data!$P:$P,G$88,Data!$C:$C,$B95)</f>
        <v>1</v>
      </c>
      <c r="H95" s="13">
        <f t="shared" si="3"/>
        <v>3</v>
      </c>
    </row>
    <row r="96" spans="1:8" ht="20" customHeight="1" x14ac:dyDescent="0.35">
      <c r="A96" s="16"/>
      <c r="B96" s="12" t="s">
        <v>536</v>
      </c>
      <c r="C96" s="20">
        <f>COUNTIFS(Data!$P:$P,C$88,Data!$C:$C,$B96)</f>
        <v>1</v>
      </c>
      <c r="D96" s="8">
        <f>COUNTIFS(Data!$P:$P,D$88,Data!$C:$C,$B96)</f>
        <v>3</v>
      </c>
      <c r="E96" s="8">
        <f>COUNTIFS(Data!$P:$P,E$88,Data!$C:$C,$B96)</f>
        <v>0</v>
      </c>
      <c r="F96" s="8">
        <f>COUNTIFS(Data!$P:$P,F$88,Data!$C:$C,$B96)</f>
        <v>0</v>
      </c>
      <c r="G96" s="26">
        <f>COUNTIFS(Data!$P:$P,G$88,Data!$C:$C,$B96)</f>
        <v>0</v>
      </c>
      <c r="H96" s="13">
        <f t="shared" si="3"/>
        <v>4</v>
      </c>
    </row>
    <row r="97" spans="1:8" ht="20" customHeight="1" x14ac:dyDescent="0.35">
      <c r="A97" s="16"/>
      <c r="B97" s="12" t="s">
        <v>95</v>
      </c>
      <c r="C97" s="20">
        <f>COUNTIFS(Data!$P:$P,C$88,Data!$C:$C,$B97)</f>
        <v>0</v>
      </c>
      <c r="D97" s="8">
        <f>COUNTIFS(Data!$P:$P,D$88,Data!$C:$C,$B97)</f>
        <v>0</v>
      </c>
      <c r="E97" s="8">
        <f>COUNTIFS(Data!$P:$P,E$88,Data!$C:$C,$B97)</f>
        <v>0</v>
      </c>
      <c r="F97" s="8">
        <f>COUNTIFS(Data!$P:$P,F$88,Data!$C:$C,$B97)</f>
        <v>0</v>
      </c>
      <c r="G97" s="26">
        <f>COUNTIFS(Data!$P:$P,G$88,Data!$C:$C,$B97)</f>
        <v>0</v>
      </c>
      <c r="H97" s="13">
        <f t="shared" si="3"/>
        <v>0</v>
      </c>
    </row>
    <row r="98" spans="1:8" ht="20" customHeight="1" x14ac:dyDescent="0.35">
      <c r="A98" s="16"/>
      <c r="B98" s="12" t="s">
        <v>133</v>
      </c>
      <c r="C98" s="20">
        <f>COUNTIFS(Data!$P:$P,C$88,Data!$C:$C,$B98)</f>
        <v>0</v>
      </c>
      <c r="D98" s="8">
        <f>COUNTIFS(Data!$P:$P,D$88,Data!$C:$C,$B98)</f>
        <v>0</v>
      </c>
      <c r="E98" s="8">
        <f>COUNTIFS(Data!$P:$P,E$88,Data!$C:$C,$B98)</f>
        <v>0</v>
      </c>
      <c r="F98" s="8">
        <f>COUNTIFS(Data!$P:$P,F$88,Data!$C:$C,$B98)</f>
        <v>0</v>
      </c>
      <c r="G98" s="26">
        <f>COUNTIFS(Data!$P:$P,G$88,Data!$C:$C,$B98)</f>
        <v>0</v>
      </c>
      <c r="H98" s="13">
        <f t="shared" si="3"/>
        <v>0</v>
      </c>
    </row>
    <row r="99" spans="1:8" ht="20" customHeight="1" x14ac:dyDescent="0.35">
      <c r="A99" s="16"/>
      <c r="B99" s="12" t="s">
        <v>805</v>
      </c>
      <c r="C99" s="20">
        <f>COUNTIFS(Data!$P:$P,C$88,Data!$C:$C,$B99)</f>
        <v>0</v>
      </c>
      <c r="D99" s="8">
        <f>COUNTIFS(Data!$P:$P,D$88,Data!$C:$C,$B99)</f>
        <v>0</v>
      </c>
      <c r="E99" s="8">
        <f>COUNTIFS(Data!$P:$P,E$88,Data!$C:$C,$B99)</f>
        <v>0</v>
      </c>
      <c r="F99" s="8">
        <f>COUNTIFS(Data!$P:$P,F$88,Data!$C:$C,$B99)</f>
        <v>0</v>
      </c>
      <c r="G99" s="26">
        <f>COUNTIFS(Data!$P:$P,G$88,Data!$C:$C,$B99)</f>
        <v>0</v>
      </c>
      <c r="H99" s="13">
        <f t="shared" si="3"/>
        <v>0</v>
      </c>
    </row>
    <row r="100" spans="1:8" ht="20" customHeight="1" x14ac:dyDescent="0.35">
      <c r="A100" s="16"/>
      <c r="B100" s="12" t="s">
        <v>804</v>
      </c>
      <c r="C100" s="20">
        <f>COUNTIFS(Data!$P:$P,C$88,Data!$C:$C,$B100)</f>
        <v>0</v>
      </c>
      <c r="D100" s="8">
        <f>COUNTIFS(Data!$P:$P,D$88,Data!$C:$C,$B100)</f>
        <v>0</v>
      </c>
      <c r="E100" s="8">
        <f>COUNTIFS(Data!$P:$P,E$88,Data!$C:$C,$B100)</f>
        <v>0</v>
      </c>
      <c r="F100" s="8">
        <f>COUNTIFS(Data!$P:$P,F$88,Data!$C:$C,$B100)</f>
        <v>0</v>
      </c>
      <c r="G100" s="26">
        <f>COUNTIFS(Data!$P:$P,G$88,Data!$C:$C,$B100)</f>
        <v>0</v>
      </c>
      <c r="H100" s="13">
        <f t="shared" si="3"/>
        <v>0</v>
      </c>
    </row>
    <row r="101" spans="1:8" ht="20" customHeight="1" x14ac:dyDescent="0.35">
      <c r="A101" s="16"/>
      <c r="B101" s="12" t="s">
        <v>796</v>
      </c>
      <c r="C101" s="20">
        <f>COUNTIFS(Data!$P:$P,C$88,Data!$C:$C,$B101)</f>
        <v>0</v>
      </c>
      <c r="D101" s="8">
        <f>COUNTIFS(Data!$P:$P,D$88,Data!$C:$C,$B101)</f>
        <v>0</v>
      </c>
      <c r="E101" s="8">
        <f>COUNTIFS(Data!$P:$P,E$88,Data!$C:$C,$B101)</f>
        <v>0</v>
      </c>
      <c r="F101" s="8">
        <f>COUNTIFS(Data!$P:$P,F$88,Data!$C:$C,$B101)</f>
        <v>0</v>
      </c>
      <c r="G101" s="26">
        <f>COUNTIFS(Data!$P:$P,G$88,Data!$C:$C,$B101)</f>
        <v>0</v>
      </c>
      <c r="H101" s="13">
        <f t="shared" si="3"/>
        <v>0</v>
      </c>
    </row>
    <row r="102" spans="1:8" ht="20" customHeight="1" x14ac:dyDescent="0.35">
      <c r="A102" s="16"/>
      <c r="B102" s="12" t="s">
        <v>806</v>
      </c>
      <c r="C102" s="20">
        <f>COUNTIFS(Data!$P:$P,C$88,Data!$C:$C,$B102)</f>
        <v>0</v>
      </c>
      <c r="D102" s="8">
        <f>COUNTIFS(Data!$P:$P,D$88,Data!$C:$C,$B102)</f>
        <v>0</v>
      </c>
      <c r="E102" s="8">
        <f>COUNTIFS(Data!$P:$P,E$88,Data!$C:$C,$B102)</f>
        <v>0</v>
      </c>
      <c r="F102" s="8">
        <f>COUNTIFS(Data!$P:$P,F$88,Data!$C:$C,$B102)</f>
        <v>0</v>
      </c>
      <c r="G102" s="26">
        <f>COUNTIFS(Data!$P:$P,G$88,Data!$C:$C,$B102)</f>
        <v>0</v>
      </c>
      <c r="H102" s="13">
        <f t="shared" si="3"/>
        <v>0</v>
      </c>
    </row>
    <row r="103" spans="1:8" ht="20" customHeight="1" x14ac:dyDescent="0.35">
      <c r="A103" s="16"/>
      <c r="B103" s="12" t="s">
        <v>116</v>
      </c>
      <c r="C103" s="20">
        <f>COUNTIFS(Data!$P:$P,C$88,Data!$C:$C,$B103)</f>
        <v>0</v>
      </c>
      <c r="D103" s="8">
        <f>COUNTIFS(Data!$P:$P,D$88,Data!$C:$C,$B103)</f>
        <v>1</v>
      </c>
      <c r="E103" s="8">
        <f>COUNTIFS(Data!$P:$P,E$88,Data!$C:$C,$B103)</f>
        <v>0</v>
      </c>
      <c r="F103" s="8">
        <f>COUNTIFS(Data!$P:$P,F$88,Data!$C:$C,$B103)</f>
        <v>0</v>
      </c>
      <c r="G103" s="26">
        <f>COUNTIFS(Data!$P:$P,G$88,Data!$C:$C,$B103)</f>
        <v>0</v>
      </c>
      <c r="H103" s="13">
        <f t="shared" si="3"/>
        <v>1</v>
      </c>
    </row>
    <row r="104" spans="1:8" ht="20" customHeight="1" x14ac:dyDescent="0.35">
      <c r="A104" s="16"/>
      <c r="B104" s="12" t="s">
        <v>130</v>
      </c>
      <c r="C104" s="20">
        <f>COUNTIFS(Data!$P:$P,C$88,Data!$C:$C,$B104)</f>
        <v>0</v>
      </c>
      <c r="D104" s="8">
        <f>COUNTIFS(Data!$P:$P,D$88,Data!$C:$C,$B104)</f>
        <v>1</v>
      </c>
      <c r="E104" s="8">
        <f>COUNTIFS(Data!$P:$P,E$88,Data!$C:$C,$B104)</f>
        <v>1</v>
      </c>
      <c r="F104" s="8">
        <f>COUNTIFS(Data!$P:$P,F$88,Data!$C:$C,$B104)</f>
        <v>0</v>
      </c>
      <c r="G104" s="26">
        <f>COUNTIFS(Data!$P:$P,G$88,Data!$C:$C,$B104)</f>
        <v>2</v>
      </c>
      <c r="H104" s="13">
        <f t="shared" si="3"/>
        <v>4</v>
      </c>
    </row>
    <row r="105" spans="1:8" ht="20" customHeight="1" x14ac:dyDescent="0.35">
      <c r="A105" s="16"/>
      <c r="B105" s="12" t="s">
        <v>58</v>
      </c>
      <c r="C105" s="20">
        <f>COUNTIFS(Data!$P:$P,C$88,Data!$C:$C,$B105)</f>
        <v>1</v>
      </c>
      <c r="D105" s="8">
        <f>COUNTIFS(Data!$P:$P,D$88,Data!$C:$C,$B105)</f>
        <v>7</v>
      </c>
      <c r="E105" s="8">
        <f>COUNTIFS(Data!$P:$P,E$88,Data!$C:$C,$B105)</f>
        <v>3</v>
      </c>
      <c r="F105" s="8">
        <f>COUNTIFS(Data!$P:$P,F$88,Data!$C:$C,$B105)</f>
        <v>0</v>
      </c>
      <c r="G105" s="26">
        <f>COUNTIFS(Data!$P:$P,G$88,Data!$C:$C,$B105)</f>
        <v>6</v>
      </c>
      <c r="H105" s="13">
        <f t="shared" si="3"/>
        <v>17</v>
      </c>
    </row>
    <row r="106" spans="1:8" ht="20" customHeight="1" x14ac:dyDescent="0.35">
      <c r="A106" s="16"/>
      <c r="B106" s="12" t="s">
        <v>168</v>
      </c>
      <c r="C106" s="20">
        <f>COUNTIFS(Data!$P:$P,C$88,Data!$C:$C,$B106)</f>
        <v>2</v>
      </c>
      <c r="D106" s="8">
        <f>COUNTIFS(Data!$P:$P,D$88,Data!$C:$C,$B106)</f>
        <v>2</v>
      </c>
      <c r="E106" s="8">
        <f>COUNTIFS(Data!$P:$P,E$88,Data!$C:$C,$B106)</f>
        <v>1</v>
      </c>
      <c r="F106" s="8">
        <f>COUNTIFS(Data!$P:$P,F$88,Data!$C:$C,$B106)</f>
        <v>0</v>
      </c>
      <c r="G106" s="26">
        <f>COUNTIFS(Data!$P:$P,G$88,Data!$C:$C,$B106)</f>
        <v>2</v>
      </c>
      <c r="H106" s="13">
        <f t="shared" si="3"/>
        <v>7</v>
      </c>
    </row>
    <row r="107" spans="1:8" ht="20" customHeight="1" x14ac:dyDescent="0.35">
      <c r="A107" s="16"/>
      <c r="B107" s="12" t="s">
        <v>235</v>
      </c>
      <c r="C107" s="20">
        <f>COUNTIFS(Data!$P:$P,C$88,Data!$C:$C,$B107)</f>
        <v>0</v>
      </c>
      <c r="D107" s="8">
        <f>COUNTIFS(Data!$P:$P,D$88,Data!$C:$C,$B107)</f>
        <v>3</v>
      </c>
      <c r="E107" s="8">
        <f>COUNTIFS(Data!$P:$P,E$88,Data!$C:$C,$B107)</f>
        <v>3</v>
      </c>
      <c r="F107" s="8">
        <f>COUNTIFS(Data!$P:$P,F$88,Data!$C:$C,$B107)</f>
        <v>0</v>
      </c>
      <c r="G107" s="26">
        <f>COUNTIFS(Data!$P:$P,G$88,Data!$C:$C,$B107)</f>
        <v>2</v>
      </c>
      <c r="H107" s="13">
        <f t="shared" si="3"/>
        <v>8</v>
      </c>
    </row>
    <row r="108" spans="1:8" ht="20" customHeight="1" x14ac:dyDescent="0.35">
      <c r="A108" s="16"/>
      <c r="B108" s="12" t="s">
        <v>127</v>
      </c>
      <c r="C108" s="20">
        <f>COUNTIFS(Data!$P:$P,C$88,Data!$C:$C,$B108)</f>
        <v>0</v>
      </c>
      <c r="D108" s="8">
        <f>COUNTIFS(Data!$P:$P,D$88,Data!$C:$C,$B108)</f>
        <v>1</v>
      </c>
      <c r="E108" s="8">
        <f>COUNTIFS(Data!$P:$P,E$88,Data!$C:$C,$B108)</f>
        <v>1</v>
      </c>
      <c r="F108" s="8">
        <f>COUNTIFS(Data!$P:$P,F$88,Data!$C:$C,$B108)</f>
        <v>0</v>
      </c>
      <c r="G108" s="26">
        <f>COUNTIFS(Data!$P:$P,G$88,Data!$C:$C,$B108)</f>
        <v>10</v>
      </c>
      <c r="H108" s="13">
        <f t="shared" si="3"/>
        <v>12</v>
      </c>
    </row>
    <row r="109" spans="1:8" ht="20" customHeight="1" x14ac:dyDescent="0.35">
      <c r="A109" s="16"/>
      <c r="B109" s="12" t="s">
        <v>158</v>
      </c>
      <c r="C109" s="20">
        <f>COUNTIFS(Data!$P:$P,C$88,Data!$C:$C,$B109)</f>
        <v>0</v>
      </c>
      <c r="D109" s="8">
        <f>COUNTIFS(Data!$P:$P,D$88,Data!$C:$C,$B109)</f>
        <v>0</v>
      </c>
      <c r="E109" s="8">
        <f>COUNTIFS(Data!$P:$P,E$88,Data!$C:$C,$B109)</f>
        <v>0</v>
      </c>
      <c r="F109" s="8">
        <f>COUNTIFS(Data!$P:$P,F$88,Data!$C:$C,$B109)</f>
        <v>0</v>
      </c>
      <c r="G109" s="26">
        <f>COUNTIFS(Data!$P:$P,G$88,Data!$C:$C,$B109)</f>
        <v>1</v>
      </c>
      <c r="H109" s="13">
        <f t="shared" si="3"/>
        <v>1</v>
      </c>
    </row>
    <row r="110" spans="1:8" ht="20" customHeight="1" x14ac:dyDescent="0.35">
      <c r="A110" s="16"/>
      <c r="B110" s="12" t="s">
        <v>798</v>
      </c>
      <c r="C110" s="20">
        <f>COUNTIFS(Data!$P:$P,C$88,Data!$C:$C,$B110)</f>
        <v>0</v>
      </c>
      <c r="D110" s="8">
        <f>COUNTIFS(Data!$P:$P,D$88,Data!$C:$C,$B110)</f>
        <v>0</v>
      </c>
      <c r="E110" s="8">
        <f>COUNTIFS(Data!$P:$P,E$88,Data!$C:$C,$B110)</f>
        <v>0</v>
      </c>
      <c r="F110" s="8">
        <f>COUNTIFS(Data!$P:$P,F$88,Data!$C:$C,$B110)</f>
        <v>0</v>
      </c>
      <c r="G110" s="26">
        <f>COUNTIFS(Data!$P:$P,G$88,Data!$C:$C,$B110)</f>
        <v>0</v>
      </c>
      <c r="H110" s="13">
        <f t="shared" si="3"/>
        <v>0</v>
      </c>
    </row>
    <row r="111" spans="1:8" ht="20" customHeight="1" x14ac:dyDescent="0.35">
      <c r="A111" s="16"/>
      <c r="B111" s="12" t="s">
        <v>793</v>
      </c>
      <c r="C111" s="20">
        <f>COUNTIFS(Data!$P:$P,C$88,Data!$C:$C,$B111)</f>
        <v>0</v>
      </c>
      <c r="D111" s="8">
        <f>COUNTIFS(Data!$P:$P,D$88,Data!$C:$C,$B111)</f>
        <v>0</v>
      </c>
      <c r="E111" s="8">
        <f>COUNTIFS(Data!$P:$P,E$88,Data!$C:$C,$B111)</f>
        <v>0</v>
      </c>
      <c r="F111" s="8">
        <f>COUNTIFS(Data!$P:$P,F$88,Data!$C:$C,$B111)</f>
        <v>0</v>
      </c>
      <c r="G111" s="26">
        <f>COUNTIFS(Data!$P:$P,G$88,Data!$C:$C,$B111)</f>
        <v>0</v>
      </c>
      <c r="H111" s="13">
        <f t="shared" si="3"/>
        <v>0</v>
      </c>
    </row>
    <row r="112" spans="1:8" ht="20" customHeight="1" x14ac:dyDescent="0.35">
      <c r="A112" s="16"/>
      <c r="B112" s="12" t="s">
        <v>807</v>
      </c>
      <c r="C112" s="20">
        <f>COUNTIFS(Data!$P:$P,C$88,Data!$C:$C,$B112)</f>
        <v>0</v>
      </c>
      <c r="D112" s="8">
        <f>COUNTIFS(Data!$P:$P,D$88,Data!$C:$C,$B112)</f>
        <v>0</v>
      </c>
      <c r="E112" s="8">
        <f>COUNTIFS(Data!$P:$P,E$88,Data!$C:$C,$B112)</f>
        <v>0</v>
      </c>
      <c r="F112" s="8">
        <f>COUNTIFS(Data!$P:$P,F$88,Data!$C:$C,$B112)</f>
        <v>0</v>
      </c>
      <c r="G112" s="26">
        <f>COUNTIFS(Data!$P:$P,G$88,Data!$C:$C,$B112)</f>
        <v>0</v>
      </c>
      <c r="H112" s="13">
        <f t="shared" si="3"/>
        <v>0</v>
      </c>
    </row>
    <row r="113" spans="1:8" ht="20" customHeight="1" x14ac:dyDescent="0.35">
      <c r="A113" s="16"/>
      <c r="B113" s="12" t="s">
        <v>791</v>
      </c>
      <c r="C113" s="20">
        <f>COUNTIFS(Data!$P:$P,C$88,Data!$C:$C,$B113)</f>
        <v>0</v>
      </c>
      <c r="D113" s="8">
        <f>COUNTIFS(Data!$P:$P,D$88,Data!$C:$C,$B113)</f>
        <v>0</v>
      </c>
      <c r="E113" s="8">
        <f>COUNTIFS(Data!$P:$P,E$88,Data!$C:$C,$B113)</f>
        <v>0</v>
      </c>
      <c r="F113" s="8">
        <f>COUNTIFS(Data!$P:$P,F$88,Data!$C:$C,$B113)</f>
        <v>0</v>
      </c>
      <c r="G113" s="26">
        <f>COUNTIFS(Data!$P:$P,G$88,Data!$C:$C,$B113)</f>
        <v>0</v>
      </c>
      <c r="H113" s="13">
        <f t="shared" si="3"/>
        <v>0</v>
      </c>
    </row>
    <row r="114" spans="1:8" ht="20" customHeight="1" x14ac:dyDescent="0.35">
      <c r="A114" s="16"/>
      <c r="B114" s="12" t="s">
        <v>839</v>
      </c>
      <c r="C114" s="20">
        <f>COUNTIFS(Data!$P:$P,C$88,Data!$C:$C,$B114)</f>
        <v>0</v>
      </c>
      <c r="D114" s="8">
        <f>COUNTIFS(Data!$P:$P,D$88,Data!$C:$C,$B114)</f>
        <v>0</v>
      </c>
      <c r="E114" s="8">
        <f>COUNTIFS(Data!$P:$P,E$88,Data!$C:$C,$B114)</f>
        <v>0</v>
      </c>
      <c r="F114" s="8">
        <f>COUNTIFS(Data!$P:$P,F$88,Data!$C:$C,$B114)</f>
        <v>0</v>
      </c>
      <c r="G114" s="26">
        <f>COUNTIFS(Data!$P:$P,G$88,Data!$C:$C,$B114)</f>
        <v>0</v>
      </c>
      <c r="H114" s="13">
        <f t="shared" si="3"/>
        <v>0</v>
      </c>
    </row>
    <row r="115" spans="1:8" ht="20" customHeight="1" thickBot="1" x14ac:dyDescent="0.4">
      <c r="A115" s="16"/>
      <c r="B115" s="28" t="s">
        <v>840</v>
      </c>
      <c r="C115" s="29">
        <f>COUNTIFS(Data!$P:$P,C$88,Data!$C:$C,$B115)</f>
        <v>0</v>
      </c>
      <c r="D115" s="9">
        <f>COUNTIFS(Data!$P:$P,D$88,Data!$C:$C,$B115)</f>
        <v>0</v>
      </c>
      <c r="E115" s="9">
        <f>COUNTIFS(Data!$P:$P,E$88,Data!$C:$C,$B115)</f>
        <v>0</v>
      </c>
      <c r="F115" s="9">
        <f>COUNTIFS(Data!$P:$P,F$88,Data!$C:$C,$B115)</f>
        <v>0</v>
      </c>
      <c r="G115" s="30">
        <f>COUNTIFS(Data!$P:$P,G$88,Data!$C:$C,$B115)</f>
        <v>0</v>
      </c>
      <c r="H115" s="31">
        <f t="shared" si="3"/>
        <v>0</v>
      </c>
    </row>
    <row r="116" spans="1:8" ht="25" customHeight="1" thickBot="1" x14ac:dyDescent="0.4">
      <c r="A116" s="16"/>
      <c r="B116" s="64" t="s">
        <v>810</v>
      </c>
      <c r="C116" s="63">
        <f>SUM(C89:C115)</f>
        <v>5</v>
      </c>
      <c r="D116" s="63">
        <f>SUM(D89:D115)</f>
        <v>27</v>
      </c>
      <c r="E116" s="63">
        <f>SUM(E89:E115)</f>
        <v>10</v>
      </c>
      <c r="F116" s="63">
        <f>SUM(F89:F115)</f>
        <v>0</v>
      </c>
      <c r="G116" s="63">
        <f>SUM(G89:G115)</f>
        <v>29</v>
      </c>
      <c r="H116" s="32">
        <f t="shared" si="3"/>
        <v>71</v>
      </c>
    </row>
    <row r="117" spans="1:8" ht="37.5" customHeight="1" thickBot="1" x14ac:dyDescent="0.4">
      <c r="A117" s="16"/>
      <c r="B117" s="100" t="s">
        <v>811</v>
      </c>
      <c r="C117" s="101"/>
      <c r="D117" s="101"/>
      <c r="E117" s="101"/>
      <c r="F117" s="101"/>
      <c r="G117" s="101"/>
      <c r="H117" s="102"/>
    </row>
    <row r="118" spans="1:8" ht="25" customHeight="1" thickBot="1" x14ac:dyDescent="0.4"/>
    <row r="119" spans="1:8" ht="25" customHeight="1" thickBot="1" x14ac:dyDescent="0.4">
      <c r="A119" s="15">
        <v>5</v>
      </c>
      <c r="B119" s="94" t="s">
        <v>841</v>
      </c>
      <c r="C119" s="95"/>
      <c r="D119" s="95"/>
      <c r="E119" s="95"/>
      <c r="F119" s="95"/>
      <c r="G119" s="96"/>
    </row>
    <row r="120" spans="1:8" ht="25" customHeight="1" thickBot="1" x14ac:dyDescent="0.4">
      <c r="A120" s="15" t="s">
        <v>13</v>
      </c>
      <c r="B120" s="97" t="s">
        <v>816</v>
      </c>
      <c r="C120" s="98"/>
      <c r="D120" s="98"/>
      <c r="E120" s="98"/>
      <c r="F120" s="98"/>
      <c r="G120" s="99"/>
    </row>
    <row r="121" spans="1:8" ht="25" customHeight="1" thickBot="1" x14ac:dyDescent="0.4">
      <c r="A121" s="16"/>
      <c r="B121" s="21"/>
      <c r="C121" s="33" t="s">
        <v>67</v>
      </c>
      <c r="D121" s="34" t="s">
        <v>146</v>
      </c>
      <c r="E121" s="34" t="s">
        <v>245</v>
      </c>
      <c r="F121" s="35" t="s">
        <v>808</v>
      </c>
      <c r="G121" s="27" t="s">
        <v>810</v>
      </c>
    </row>
    <row r="122" spans="1:8" ht="19" customHeight="1" x14ac:dyDescent="0.35">
      <c r="A122" s="16"/>
      <c r="B122" s="12" t="s">
        <v>98</v>
      </c>
      <c r="C122" s="22">
        <f>COUNTIFS(Data!$T:$T,C$121,Data!$C:$C,$B122)</f>
        <v>2</v>
      </c>
      <c r="D122" s="23">
        <f>COUNTIFS(Data!$T:$T,D$121,Data!$C:$C,$B122)</f>
        <v>1</v>
      </c>
      <c r="E122" s="23">
        <f>COUNTIFS(Data!$T:$T,E$121,Data!$C:$C,$B122)</f>
        <v>0</v>
      </c>
      <c r="F122" s="25">
        <f>COUNTIFS(Data!$T:$T,F$121,Data!$C:$C,$B122)</f>
        <v>0</v>
      </c>
      <c r="G122" s="13">
        <f t="shared" ref="G122:G149" si="4">SUM(C122:F122)</f>
        <v>3</v>
      </c>
    </row>
    <row r="123" spans="1:8" ht="19" customHeight="1" x14ac:dyDescent="0.35">
      <c r="A123" s="16"/>
      <c r="B123" s="12" t="s">
        <v>126</v>
      </c>
      <c r="C123" s="20">
        <f>COUNTIFS(Data!$T:$T,C$121,Data!$C:$C,$B123)</f>
        <v>1</v>
      </c>
      <c r="D123" s="8">
        <f>COUNTIFS(Data!$T:$T,D$121,Data!$C:$C,$B123)</f>
        <v>0</v>
      </c>
      <c r="E123" s="8">
        <f>COUNTIFS(Data!$T:$T,E$121,Data!$C:$C,$B123)</f>
        <v>0</v>
      </c>
      <c r="F123" s="26">
        <f>COUNTIFS(Data!$T:$T,F$121,Data!$C:$C,$B123)</f>
        <v>0</v>
      </c>
      <c r="G123" s="13">
        <f t="shared" si="4"/>
        <v>1</v>
      </c>
    </row>
    <row r="124" spans="1:8" ht="19" customHeight="1" x14ac:dyDescent="0.35">
      <c r="A124" s="16"/>
      <c r="B124" s="12" t="s">
        <v>109</v>
      </c>
      <c r="C124" s="20">
        <f>COUNTIFS(Data!$T:$T,C$121,Data!$C:$C,$B124)</f>
        <v>1</v>
      </c>
      <c r="D124" s="8">
        <f>COUNTIFS(Data!$T:$T,D$121,Data!$C:$C,$B124)</f>
        <v>2</v>
      </c>
      <c r="E124" s="8">
        <f>COUNTIFS(Data!$T:$T,E$121,Data!$C:$C,$B124)</f>
        <v>0</v>
      </c>
      <c r="F124" s="26">
        <f>COUNTIFS(Data!$T:$T,F$121,Data!$C:$C,$B124)</f>
        <v>0</v>
      </c>
      <c r="G124" s="13">
        <f t="shared" si="4"/>
        <v>3</v>
      </c>
    </row>
    <row r="125" spans="1:8" ht="19" customHeight="1" x14ac:dyDescent="0.35">
      <c r="A125" s="16"/>
      <c r="B125" s="12" t="s">
        <v>122</v>
      </c>
      <c r="C125" s="20">
        <f>COUNTIFS(Data!$T:$T,C$121,Data!$C:$C,$B125)</f>
        <v>0</v>
      </c>
      <c r="D125" s="8">
        <f>COUNTIFS(Data!$T:$T,D$121,Data!$C:$C,$B125)</f>
        <v>0</v>
      </c>
      <c r="E125" s="8">
        <f>COUNTIFS(Data!$T:$T,E$121,Data!$C:$C,$B125)</f>
        <v>0</v>
      </c>
      <c r="F125" s="26">
        <f>COUNTIFS(Data!$T:$T,F$121,Data!$C:$C,$B125)</f>
        <v>0</v>
      </c>
      <c r="G125" s="13">
        <f t="shared" si="4"/>
        <v>0</v>
      </c>
    </row>
    <row r="126" spans="1:8" ht="19" customHeight="1" x14ac:dyDescent="0.35">
      <c r="A126" s="16"/>
      <c r="B126" s="12" t="s">
        <v>76</v>
      </c>
      <c r="C126" s="20">
        <f>COUNTIFS(Data!$T:$T,C$121,Data!$C:$C,$B126)</f>
        <v>5</v>
      </c>
      <c r="D126" s="8">
        <f>COUNTIFS(Data!$T:$T,D$121,Data!$C:$C,$B126)</f>
        <v>2</v>
      </c>
      <c r="E126" s="8">
        <f>COUNTIFS(Data!$T:$T,E$121,Data!$C:$C,$B126)</f>
        <v>0</v>
      </c>
      <c r="F126" s="26">
        <f>COUNTIFS(Data!$T:$T,F$121,Data!$C:$C,$B126)</f>
        <v>0</v>
      </c>
      <c r="G126" s="13">
        <f t="shared" si="4"/>
        <v>7</v>
      </c>
    </row>
    <row r="127" spans="1:8" ht="19" customHeight="1" x14ac:dyDescent="0.35">
      <c r="A127" s="16"/>
      <c r="B127" s="12" t="s">
        <v>159</v>
      </c>
      <c r="C127" s="20">
        <f>COUNTIFS(Data!$T:$T,C$121,Data!$C:$C,$B127)</f>
        <v>0</v>
      </c>
      <c r="D127" s="8">
        <f>COUNTIFS(Data!$T:$T,D$121,Data!$C:$C,$B127)</f>
        <v>0</v>
      </c>
      <c r="E127" s="8">
        <f>COUNTIFS(Data!$T:$T,E$121,Data!$C:$C,$B127)</f>
        <v>0</v>
      </c>
      <c r="F127" s="26">
        <f>COUNTIFS(Data!$T:$T,F$121,Data!$C:$C,$B127)</f>
        <v>0</v>
      </c>
      <c r="G127" s="13">
        <f t="shared" si="4"/>
        <v>0</v>
      </c>
    </row>
    <row r="128" spans="1:8" ht="19" customHeight="1" x14ac:dyDescent="0.35">
      <c r="A128" s="16"/>
      <c r="B128" s="12" t="s">
        <v>313</v>
      </c>
      <c r="C128" s="20">
        <f>COUNTIFS(Data!$T:$T,C$121,Data!$C:$C,$B128)</f>
        <v>1</v>
      </c>
      <c r="D128" s="8">
        <f>COUNTIFS(Data!$T:$T,D$121,Data!$C:$C,$B128)</f>
        <v>2</v>
      </c>
      <c r="E128" s="8">
        <f>COUNTIFS(Data!$T:$T,E$121,Data!$C:$C,$B128)</f>
        <v>0</v>
      </c>
      <c r="F128" s="26">
        <f>COUNTIFS(Data!$T:$T,F$121,Data!$C:$C,$B128)</f>
        <v>0</v>
      </c>
      <c r="G128" s="13">
        <f t="shared" si="4"/>
        <v>3</v>
      </c>
    </row>
    <row r="129" spans="1:7" ht="19" customHeight="1" x14ac:dyDescent="0.35">
      <c r="A129" s="16"/>
      <c r="B129" s="12" t="s">
        <v>536</v>
      </c>
      <c r="C129" s="20">
        <f>COUNTIFS(Data!$T:$T,C$121,Data!$C:$C,$B129)</f>
        <v>4</v>
      </c>
      <c r="D129" s="8">
        <f>COUNTIFS(Data!$T:$T,D$121,Data!$C:$C,$B129)</f>
        <v>0</v>
      </c>
      <c r="E129" s="8">
        <f>COUNTIFS(Data!$T:$T,E$121,Data!$C:$C,$B129)</f>
        <v>0</v>
      </c>
      <c r="F129" s="26">
        <f>COUNTIFS(Data!$T:$T,F$121,Data!$C:$C,$B129)</f>
        <v>0</v>
      </c>
      <c r="G129" s="13">
        <f t="shared" si="4"/>
        <v>4</v>
      </c>
    </row>
    <row r="130" spans="1:7" ht="19" customHeight="1" x14ac:dyDescent="0.35">
      <c r="A130" s="16"/>
      <c r="B130" s="12" t="s">
        <v>95</v>
      </c>
      <c r="C130" s="20">
        <f>COUNTIFS(Data!$T:$T,C$121,Data!$C:$C,$B130)</f>
        <v>0</v>
      </c>
      <c r="D130" s="8">
        <f>COUNTIFS(Data!$T:$T,D$121,Data!$C:$C,$B130)</f>
        <v>0</v>
      </c>
      <c r="E130" s="8">
        <f>COUNTIFS(Data!$T:$T,E$121,Data!$C:$C,$B130)</f>
        <v>0</v>
      </c>
      <c r="F130" s="26">
        <f>COUNTIFS(Data!$T:$T,F$121,Data!$C:$C,$B130)</f>
        <v>0</v>
      </c>
      <c r="G130" s="13">
        <f t="shared" si="4"/>
        <v>0</v>
      </c>
    </row>
    <row r="131" spans="1:7" ht="19" customHeight="1" x14ac:dyDescent="0.35">
      <c r="A131" s="16"/>
      <c r="B131" s="12" t="s">
        <v>133</v>
      </c>
      <c r="C131" s="20">
        <f>COUNTIFS(Data!$T:$T,C$121,Data!$C:$C,$B131)</f>
        <v>0</v>
      </c>
      <c r="D131" s="8">
        <f>COUNTIFS(Data!$T:$T,D$121,Data!$C:$C,$B131)</f>
        <v>0</v>
      </c>
      <c r="E131" s="8">
        <f>COUNTIFS(Data!$T:$T,E$121,Data!$C:$C,$B131)</f>
        <v>0</v>
      </c>
      <c r="F131" s="26">
        <f>COUNTIFS(Data!$T:$T,F$121,Data!$C:$C,$B131)</f>
        <v>0</v>
      </c>
      <c r="G131" s="13">
        <f t="shared" si="4"/>
        <v>0</v>
      </c>
    </row>
    <row r="132" spans="1:7" ht="19" customHeight="1" x14ac:dyDescent="0.35">
      <c r="A132" s="16"/>
      <c r="B132" s="12" t="s">
        <v>805</v>
      </c>
      <c r="C132" s="20">
        <f>COUNTIFS(Data!$T:$T,C$121,Data!$C:$C,$B132)</f>
        <v>0</v>
      </c>
      <c r="D132" s="8">
        <f>COUNTIFS(Data!$T:$T,D$121,Data!$C:$C,$B132)</f>
        <v>0</v>
      </c>
      <c r="E132" s="8">
        <f>COUNTIFS(Data!$T:$T,E$121,Data!$C:$C,$B132)</f>
        <v>0</v>
      </c>
      <c r="F132" s="26">
        <f>COUNTIFS(Data!$T:$T,F$121,Data!$C:$C,$B132)</f>
        <v>0</v>
      </c>
      <c r="G132" s="13">
        <f t="shared" si="4"/>
        <v>0</v>
      </c>
    </row>
    <row r="133" spans="1:7" ht="19" customHeight="1" x14ac:dyDescent="0.35">
      <c r="A133" s="16"/>
      <c r="B133" s="12" t="s">
        <v>804</v>
      </c>
      <c r="C133" s="20">
        <f>COUNTIFS(Data!$T:$T,C$121,Data!$C:$C,$B133)</f>
        <v>0</v>
      </c>
      <c r="D133" s="8">
        <f>COUNTIFS(Data!$T:$T,D$121,Data!$C:$C,$B133)</f>
        <v>0</v>
      </c>
      <c r="E133" s="8">
        <f>COUNTIFS(Data!$T:$T,E$121,Data!$C:$C,$B133)</f>
        <v>0</v>
      </c>
      <c r="F133" s="26">
        <f>COUNTIFS(Data!$T:$T,F$121,Data!$C:$C,$B133)</f>
        <v>0</v>
      </c>
      <c r="G133" s="13">
        <f t="shared" si="4"/>
        <v>0</v>
      </c>
    </row>
    <row r="134" spans="1:7" ht="19" customHeight="1" x14ac:dyDescent="0.35">
      <c r="A134" s="16"/>
      <c r="B134" s="12" t="s">
        <v>796</v>
      </c>
      <c r="C134" s="20">
        <f>COUNTIFS(Data!$T:$T,C$121,Data!$C:$C,$B134)</f>
        <v>0</v>
      </c>
      <c r="D134" s="8">
        <f>COUNTIFS(Data!$T:$T,D$121,Data!$C:$C,$B134)</f>
        <v>0</v>
      </c>
      <c r="E134" s="8">
        <f>COUNTIFS(Data!$T:$T,E$121,Data!$C:$C,$B134)</f>
        <v>0</v>
      </c>
      <c r="F134" s="26">
        <f>COUNTIFS(Data!$T:$T,F$121,Data!$C:$C,$B134)</f>
        <v>0</v>
      </c>
      <c r="G134" s="13">
        <f t="shared" si="4"/>
        <v>0</v>
      </c>
    </row>
    <row r="135" spans="1:7" ht="19" customHeight="1" x14ac:dyDescent="0.35">
      <c r="A135" s="16"/>
      <c r="B135" s="12" t="s">
        <v>806</v>
      </c>
      <c r="C135" s="20">
        <f>COUNTIFS(Data!$T:$T,C$121,Data!$C:$C,$B135)</f>
        <v>0</v>
      </c>
      <c r="D135" s="8">
        <f>COUNTIFS(Data!$T:$T,D$121,Data!$C:$C,$B135)</f>
        <v>0</v>
      </c>
      <c r="E135" s="8">
        <f>COUNTIFS(Data!$T:$T,E$121,Data!$C:$C,$B135)</f>
        <v>0</v>
      </c>
      <c r="F135" s="26">
        <f>COUNTIFS(Data!$T:$T,F$121,Data!$C:$C,$B135)</f>
        <v>0</v>
      </c>
      <c r="G135" s="13">
        <f t="shared" si="4"/>
        <v>0</v>
      </c>
    </row>
    <row r="136" spans="1:7" ht="19" customHeight="1" x14ac:dyDescent="0.35">
      <c r="A136" s="16"/>
      <c r="B136" s="12" t="s">
        <v>116</v>
      </c>
      <c r="C136" s="20">
        <f>COUNTIFS(Data!$T:$T,C$121,Data!$C:$C,$B136)</f>
        <v>1</v>
      </c>
      <c r="D136" s="8">
        <f>COUNTIFS(Data!$T:$T,D$121,Data!$C:$C,$B136)</f>
        <v>0</v>
      </c>
      <c r="E136" s="8">
        <f>COUNTIFS(Data!$T:$T,E$121,Data!$C:$C,$B136)</f>
        <v>0</v>
      </c>
      <c r="F136" s="26">
        <f>COUNTIFS(Data!$T:$T,F$121,Data!$C:$C,$B136)</f>
        <v>0</v>
      </c>
      <c r="G136" s="13">
        <f t="shared" si="4"/>
        <v>1</v>
      </c>
    </row>
    <row r="137" spans="1:7" ht="19" customHeight="1" x14ac:dyDescent="0.35">
      <c r="A137" s="16"/>
      <c r="B137" s="12" t="s">
        <v>130</v>
      </c>
      <c r="C137" s="20">
        <f>COUNTIFS(Data!$T:$T,C$121,Data!$C:$C,$B137)</f>
        <v>4</v>
      </c>
      <c r="D137" s="8">
        <f>COUNTIFS(Data!$T:$T,D$121,Data!$C:$C,$B137)</f>
        <v>0</v>
      </c>
      <c r="E137" s="8">
        <f>COUNTIFS(Data!$T:$T,E$121,Data!$C:$C,$B137)</f>
        <v>0</v>
      </c>
      <c r="F137" s="26">
        <f>COUNTIFS(Data!$T:$T,F$121,Data!$C:$C,$B137)</f>
        <v>0</v>
      </c>
      <c r="G137" s="13">
        <f t="shared" si="4"/>
        <v>4</v>
      </c>
    </row>
    <row r="138" spans="1:7" ht="19" customHeight="1" x14ac:dyDescent="0.35">
      <c r="A138" s="16"/>
      <c r="B138" s="12" t="s">
        <v>58</v>
      </c>
      <c r="C138" s="20">
        <f>COUNTIFS(Data!$T:$T,C$121,Data!$C:$C,$B138)</f>
        <v>12</v>
      </c>
      <c r="D138" s="8">
        <f>COUNTIFS(Data!$T:$T,D$121,Data!$C:$C,$B138)</f>
        <v>5</v>
      </c>
      <c r="E138" s="8">
        <f>COUNTIFS(Data!$T:$T,E$121,Data!$C:$C,$B138)</f>
        <v>0</v>
      </c>
      <c r="F138" s="26">
        <f>COUNTIFS(Data!$T:$T,F$121,Data!$C:$C,$B138)</f>
        <v>0</v>
      </c>
      <c r="G138" s="13">
        <f t="shared" si="4"/>
        <v>17</v>
      </c>
    </row>
    <row r="139" spans="1:7" ht="19" customHeight="1" x14ac:dyDescent="0.35">
      <c r="A139" s="16"/>
      <c r="B139" s="12" t="s">
        <v>168</v>
      </c>
      <c r="C139" s="20">
        <f>COUNTIFS(Data!$T:$T,C$121,Data!$C:$C,$B139)</f>
        <v>4</v>
      </c>
      <c r="D139" s="8">
        <f>COUNTIFS(Data!$T:$T,D$121,Data!$C:$C,$B139)</f>
        <v>3</v>
      </c>
      <c r="E139" s="8">
        <f>COUNTIFS(Data!$T:$T,E$121,Data!$C:$C,$B139)</f>
        <v>0</v>
      </c>
      <c r="F139" s="26">
        <f>COUNTIFS(Data!$T:$T,F$121,Data!$C:$C,$B139)</f>
        <v>0</v>
      </c>
      <c r="G139" s="13">
        <f t="shared" si="4"/>
        <v>7</v>
      </c>
    </row>
    <row r="140" spans="1:7" ht="19" customHeight="1" x14ac:dyDescent="0.35">
      <c r="A140" s="16"/>
      <c r="B140" s="12" t="s">
        <v>235</v>
      </c>
      <c r="C140" s="20">
        <f>COUNTIFS(Data!$T:$T,C$121,Data!$C:$C,$B140)</f>
        <v>3</v>
      </c>
      <c r="D140" s="8">
        <f>COUNTIFS(Data!$T:$T,D$121,Data!$C:$C,$B140)</f>
        <v>1</v>
      </c>
      <c r="E140" s="8">
        <f>COUNTIFS(Data!$T:$T,E$121,Data!$C:$C,$B140)</f>
        <v>4</v>
      </c>
      <c r="F140" s="26">
        <f>COUNTIFS(Data!$T:$T,F$121,Data!$C:$C,$B140)</f>
        <v>0</v>
      </c>
      <c r="G140" s="13">
        <f t="shared" si="4"/>
        <v>8</v>
      </c>
    </row>
    <row r="141" spans="1:7" ht="19" customHeight="1" x14ac:dyDescent="0.35">
      <c r="A141" s="16"/>
      <c r="B141" s="12" t="s">
        <v>127</v>
      </c>
      <c r="C141" s="20">
        <f>COUNTIFS(Data!$T:$T,C$121,Data!$C:$C,$B141)</f>
        <v>11</v>
      </c>
      <c r="D141" s="8">
        <f>COUNTIFS(Data!$T:$T,D$121,Data!$C:$C,$B141)</f>
        <v>1</v>
      </c>
      <c r="E141" s="8">
        <f>COUNTIFS(Data!$T:$T,E$121,Data!$C:$C,$B141)</f>
        <v>0</v>
      </c>
      <c r="F141" s="26">
        <f>COUNTIFS(Data!$T:$T,F$121,Data!$C:$C,$B141)</f>
        <v>0</v>
      </c>
      <c r="G141" s="13">
        <f t="shared" si="4"/>
        <v>12</v>
      </c>
    </row>
    <row r="142" spans="1:7" ht="19" customHeight="1" x14ac:dyDescent="0.35">
      <c r="A142" s="16"/>
      <c r="B142" s="12" t="s">
        <v>158</v>
      </c>
      <c r="C142" s="20">
        <f>COUNTIFS(Data!$T:$T,C$121,Data!$C:$C,$B142)</f>
        <v>1</v>
      </c>
      <c r="D142" s="8">
        <f>COUNTIFS(Data!$T:$T,D$121,Data!$C:$C,$B142)</f>
        <v>0</v>
      </c>
      <c r="E142" s="8">
        <f>COUNTIFS(Data!$T:$T,E$121,Data!$C:$C,$B142)</f>
        <v>0</v>
      </c>
      <c r="F142" s="26">
        <f>COUNTIFS(Data!$T:$T,F$121,Data!$C:$C,$B142)</f>
        <v>0</v>
      </c>
      <c r="G142" s="13">
        <f t="shared" si="4"/>
        <v>1</v>
      </c>
    </row>
    <row r="143" spans="1:7" ht="19" customHeight="1" x14ac:dyDescent="0.35">
      <c r="A143" s="16"/>
      <c r="B143" s="12" t="s">
        <v>798</v>
      </c>
      <c r="C143" s="20">
        <f>COUNTIFS(Data!$T:$T,C$121,Data!$C:$C,$B143)</f>
        <v>0</v>
      </c>
      <c r="D143" s="8">
        <f>COUNTIFS(Data!$T:$T,D$121,Data!$C:$C,$B143)</f>
        <v>0</v>
      </c>
      <c r="E143" s="8">
        <f>COUNTIFS(Data!$T:$T,E$121,Data!$C:$C,$B143)</f>
        <v>0</v>
      </c>
      <c r="F143" s="26">
        <f>COUNTIFS(Data!$T:$T,F$121,Data!$C:$C,$B143)</f>
        <v>0</v>
      </c>
      <c r="G143" s="13">
        <f t="shared" si="4"/>
        <v>0</v>
      </c>
    </row>
    <row r="144" spans="1:7" ht="19" customHeight="1" x14ac:dyDescent="0.35">
      <c r="A144" s="16"/>
      <c r="B144" s="12" t="s">
        <v>793</v>
      </c>
      <c r="C144" s="20">
        <f>COUNTIFS(Data!$T:$T,C$121,Data!$C:$C,$B144)</f>
        <v>0</v>
      </c>
      <c r="D144" s="8">
        <f>COUNTIFS(Data!$T:$T,D$121,Data!$C:$C,$B144)</f>
        <v>0</v>
      </c>
      <c r="E144" s="8">
        <f>COUNTIFS(Data!$T:$T,E$121,Data!$C:$C,$B144)</f>
        <v>0</v>
      </c>
      <c r="F144" s="26">
        <f>COUNTIFS(Data!$T:$T,F$121,Data!$C:$C,$B144)</f>
        <v>0</v>
      </c>
      <c r="G144" s="13">
        <f t="shared" si="4"/>
        <v>0</v>
      </c>
    </row>
    <row r="145" spans="1:11" ht="19" customHeight="1" x14ac:dyDescent="0.35">
      <c r="A145" s="16"/>
      <c r="B145" s="12" t="s">
        <v>807</v>
      </c>
      <c r="C145" s="20">
        <f>COUNTIFS(Data!$T:$T,C$121,Data!$C:$C,$B145)</f>
        <v>0</v>
      </c>
      <c r="D145" s="8">
        <f>COUNTIFS(Data!$T:$T,D$121,Data!$C:$C,$B145)</f>
        <v>0</v>
      </c>
      <c r="E145" s="8">
        <f>COUNTIFS(Data!$T:$T,E$121,Data!$C:$C,$B145)</f>
        <v>0</v>
      </c>
      <c r="F145" s="26">
        <f>COUNTIFS(Data!$T:$T,F$121,Data!$C:$C,$B145)</f>
        <v>0</v>
      </c>
      <c r="G145" s="13">
        <f t="shared" si="4"/>
        <v>0</v>
      </c>
    </row>
    <row r="146" spans="1:11" ht="19" customHeight="1" x14ac:dyDescent="0.35">
      <c r="A146" s="16"/>
      <c r="B146" s="12" t="s">
        <v>791</v>
      </c>
      <c r="C146" s="20">
        <f>COUNTIFS(Data!$T:$T,C$121,Data!$C:$C,$B146)</f>
        <v>0</v>
      </c>
      <c r="D146" s="8">
        <f>COUNTIFS(Data!$T:$T,D$121,Data!$C:$C,$B146)</f>
        <v>0</v>
      </c>
      <c r="E146" s="8">
        <f>COUNTIFS(Data!$T:$T,E$121,Data!$C:$C,$B146)</f>
        <v>0</v>
      </c>
      <c r="F146" s="26">
        <f>COUNTIFS(Data!$T:$T,F$121,Data!$C:$C,$B146)</f>
        <v>0</v>
      </c>
      <c r="G146" s="13">
        <f t="shared" si="4"/>
        <v>0</v>
      </c>
    </row>
    <row r="147" spans="1:11" ht="19" customHeight="1" x14ac:dyDescent="0.35">
      <c r="A147" s="16"/>
      <c r="B147" s="12" t="s">
        <v>839</v>
      </c>
      <c r="C147" s="20">
        <f>COUNTIFS(Data!$T:$T,C$121,Data!$C:$C,$B147)</f>
        <v>0</v>
      </c>
      <c r="D147" s="8">
        <f>COUNTIFS(Data!$T:$T,D$121,Data!$C:$C,$B147)</f>
        <v>0</v>
      </c>
      <c r="E147" s="8">
        <f>COUNTIFS(Data!$T:$T,E$121,Data!$C:$C,$B147)</f>
        <v>0</v>
      </c>
      <c r="F147" s="26">
        <f>COUNTIFS(Data!$T:$T,F$121,Data!$C:$C,$B147)</f>
        <v>0</v>
      </c>
      <c r="G147" s="13">
        <f t="shared" si="4"/>
        <v>0</v>
      </c>
    </row>
    <row r="148" spans="1:11" ht="19" customHeight="1" thickBot="1" x14ac:dyDescent="0.4">
      <c r="A148" s="16"/>
      <c r="B148" s="28" t="s">
        <v>840</v>
      </c>
      <c r="C148" s="29">
        <f>COUNTIFS(Data!$T:$T,C$121,Data!$C:$C,$B148)</f>
        <v>0</v>
      </c>
      <c r="D148" s="9">
        <f>COUNTIFS(Data!$T:$T,D$121,Data!$C:$C,$B148)</f>
        <v>0</v>
      </c>
      <c r="E148" s="9">
        <f>COUNTIFS(Data!$T:$T,E$121,Data!$C:$C,$B148)</f>
        <v>0</v>
      </c>
      <c r="F148" s="30">
        <f>COUNTIFS(Data!$T:$T,F$121,Data!$C:$C,$B148)</f>
        <v>0</v>
      </c>
      <c r="G148" s="31">
        <f t="shared" si="4"/>
        <v>0</v>
      </c>
    </row>
    <row r="149" spans="1:11" ht="25" customHeight="1" thickBot="1" x14ac:dyDescent="0.4">
      <c r="A149" s="16"/>
      <c r="B149" s="64" t="s">
        <v>810</v>
      </c>
      <c r="C149" s="63">
        <f>SUM(C122:C148)</f>
        <v>50</v>
      </c>
      <c r="D149" s="63">
        <f>SUM(D122:D148)</f>
        <v>17</v>
      </c>
      <c r="E149" s="63">
        <f>SUM(E122:E148)</f>
        <v>4</v>
      </c>
      <c r="F149" s="63">
        <f>SUM(F122:F148)</f>
        <v>0</v>
      </c>
      <c r="G149" s="32">
        <f t="shared" si="4"/>
        <v>71</v>
      </c>
    </row>
    <row r="150" spans="1:11" ht="34.5" customHeight="1" thickBot="1" x14ac:dyDescent="0.4">
      <c r="A150" s="16"/>
      <c r="B150" s="100" t="s">
        <v>811</v>
      </c>
      <c r="C150" s="101"/>
      <c r="D150" s="101"/>
      <c r="E150" s="101"/>
      <c r="F150" s="101"/>
      <c r="G150" s="102"/>
    </row>
    <row r="151" spans="1:11" ht="25" customHeight="1" thickBot="1" x14ac:dyDescent="0.4"/>
    <row r="152" spans="1:11" ht="25" customHeight="1" thickBot="1" x14ac:dyDescent="0.4">
      <c r="A152" s="15">
        <v>6</v>
      </c>
      <c r="B152" s="94" t="s">
        <v>841</v>
      </c>
      <c r="C152" s="95"/>
      <c r="D152" s="95"/>
      <c r="E152" s="95"/>
      <c r="F152" s="95"/>
      <c r="G152" s="95"/>
      <c r="H152" s="95"/>
      <c r="I152" s="95"/>
      <c r="J152" s="95"/>
      <c r="K152" s="96"/>
    </row>
    <row r="153" spans="1:11" ht="25" customHeight="1" thickBot="1" x14ac:dyDescent="0.4">
      <c r="A153" s="15" t="s">
        <v>13</v>
      </c>
      <c r="B153" s="97" t="s">
        <v>817</v>
      </c>
      <c r="C153" s="98"/>
      <c r="D153" s="98"/>
      <c r="E153" s="98"/>
      <c r="F153" s="98"/>
      <c r="G153" s="98"/>
      <c r="H153" s="98"/>
      <c r="I153" s="98"/>
      <c r="J153" s="98"/>
      <c r="K153" s="99"/>
    </row>
    <row r="154" spans="1:11" ht="39" customHeight="1" thickBot="1" x14ac:dyDescent="0.4">
      <c r="A154" s="16"/>
      <c r="B154" s="21"/>
      <c r="C154" s="10" t="s">
        <v>107</v>
      </c>
      <c r="D154" s="11" t="s">
        <v>104</v>
      </c>
      <c r="E154" s="11" t="s">
        <v>115</v>
      </c>
      <c r="F154" s="11" t="s">
        <v>166</v>
      </c>
      <c r="G154" s="11" t="s">
        <v>141</v>
      </c>
      <c r="H154" s="11" t="s">
        <v>70</v>
      </c>
      <c r="I154" s="11" t="s">
        <v>117</v>
      </c>
      <c r="J154" s="37" t="s">
        <v>84</v>
      </c>
      <c r="K154" s="27" t="s">
        <v>810</v>
      </c>
    </row>
    <row r="155" spans="1:11" ht="19" customHeight="1" x14ac:dyDescent="0.35">
      <c r="A155" s="16"/>
      <c r="B155" s="12" t="s">
        <v>98</v>
      </c>
      <c r="C155" s="22">
        <f>COUNTIFS(Data!$AA:$AA,C$154,Data!$C:$C,$B155)</f>
        <v>0</v>
      </c>
      <c r="D155" s="23">
        <f>COUNTIFS(Data!$AA:$AA,D$154,Data!$C:$C,$B155)</f>
        <v>0</v>
      </c>
      <c r="E155" s="23">
        <f>COUNTIFS(Data!$AA:$AA,E$154,Data!$C:$C,$B155)</f>
        <v>0</v>
      </c>
      <c r="F155" s="23">
        <f>COUNTIFS(Data!$AA:$AA,F$154,Data!$C:$C,$B155)</f>
        <v>0</v>
      </c>
      <c r="G155" s="23">
        <f>COUNTIFS(Data!$AA:$AA,G$154,Data!$C:$C,$B155)</f>
        <v>0</v>
      </c>
      <c r="H155" s="23">
        <f>COUNTIFS(Data!$AA:$AA,H$154,Data!$C:$C,$B155)</f>
        <v>1</v>
      </c>
      <c r="I155" s="23">
        <f>COUNTIFS(Data!$AA:$AA,I$154,Data!$C:$C,$B155)</f>
        <v>0</v>
      </c>
      <c r="J155" s="25">
        <f>COUNTIFS(Data!$AA:$AA,J$154,Data!$C:$C,$B155)</f>
        <v>2</v>
      </c>
      <c r="K155" s="13">
        <f t="shared" ref="K155:K182" si="5">SUM(C155:J155)</f>
        <v>3</v>
      </c>
    </row>
    <row r="156" spans="1:11" ht="19" customHeight="1" x14ac:dyDescent="0.35">
      <c r="A156" s="16"/>
      <c r="B156" s="12" t="s">
        <v>126</v>
      </c>
      <c r="C156" s="20">
        <f>COUNTIFS(Data!$AA:$AA,C$154,Data!$C:$C,$B156)</f>
        <v>0</v>
      </c>
      <c r="D156" s="8">
        <f>COUNTIFS(Data!$AA:$AA,D$154,Data!$C:$C,$B156)</f>
        <v>0</v>
      </c>
      <c r="E156" s="8">
        <f>COUNTIFS(Data!$AA:$AA,E$154,Data!$C:$C,$B156)</f>
        <v>0</v>
      </c>
      <c r="F156" s="8">
        <f>COUNTIFS(Data!$AA:$AA,F$154,Data!$C:$C,$B156)</f>
        <v>0</v>
      </c>
      <c r="G156" s="8">
        <f>COUNTIFS(Data!$AA:$AA,G$154,Data!$C:$C,$B156)</f>
        <v>1</v>
      </c>
      <c r="H156" s="8">
        <f>COUNTIFS(Data!$AA:$AA,H$154,Data!$C:$C,$B156)</f>
        <v>0</v>
      </c>
      <c r="I156" s="8">
        <f>COUNTIFS(Data!$AA:$AA,I$154,Data!$C:$C,$B156)</f>
        <v>0</v>
      </c>
      <c r="J156" s="26">
        <f>COUNTIFS(Data!$AA:$AA,J$154,Data!$C:$C,$B156)</f>
        <v>0</v>
      </c>
      <c r="K156" s="13">
        <f t="shared" si="5"/>
        <v>1</v>
      </c>
    </row>
    <row r="157" spans="1:11" ht="19" customHeight="1" x14ac:dyDescent="0.35">
      <c r="A157" s="16"/>
      <c r="B157" s="12" t="s">
        <v>109</v>
      </c>
      <c r="C157" s="20">
        <f>COUNTIFS(Data!$AA:$AA,C$154,Data!$C:$C,$B157)</f>
        <v>0</v>
      </c>
      <c r="D157" s="8">
        <f>COUNTIFS(Data!$AA:$AA,D$154,Data!$C:$C,$B157)</f>
        <v>0</v>
      </c>
      <c r="E157" s="8">
        <f>COUNTIFS(Data!$AA:$AA,E$154,Data!$C:$C,$B157)</f>
        <v>2</v>
      </c>
      <c r="F157" s="8">
        <f>COUNTIFS(Data!$AA:$AA,F$154,Data!$C:$C,$B157)</f>
        <v>0</v>
      </c>
      <c r="G157" s="8">
        <f>COUNTIFS(Data!$AA:$AA,G$154,Data!$C:$C,$B157)</f>
        <v>1</v>
      </c>
      <c r="H157" s="8">
        <f>COUNTIFS(Data!$AA:$AA,H$154,Data!$C:$C,$B157)</f>
        <v>0</v>
      </c>
      <c r="I157" s="8">
        <f>COUNTIFS(Data!$AA:$AA,I$154,Data!$C:$C,$B157)</f>
        <v>0</v>
      </c>
      <c r="J157" s="26">
        <f>COUNTIFS(Data!$AA:$AA,J$154,Data!$C:$C,$B157)</f>
        <v>0</v>
      </c>
      <c r="K157" s="13">
        <f t="shared" si="5"/>
        <v>3</v>
      </c>
    </row>
    <row r="158" spans="1:11" ht="19" customHeight="1" x14ac:dyDescent="0.35">
      <c r="A158" s="16"/>
      <c r="B158" s="12" t="s">
        <v>122</v>
      </c>
      <c r="C158" s="20">
        <f>COUNTIFS(Data!$AA:$AA,C$154,Data!$C:$C,$B158)</f>
        <v>0</v>
      </c>
      <c r="D158" s="8">
        <f>COUNTIFS(Data!$AA:$AA,D$154,Data!$C:$C,$B158)</f>
        <v>0</v>
      </c>
      <c r="E158" s="8">
        <f>COUNTIFS(Data!$AA:$AA,E$154,Data!$C:$C,$B158)</f>
        <v>0</v>
      </c>
      <c r="F158" s="8">
        <f>COUNTIFS(Data!$AA:$AA,F$154,Data!$C:$C,$B158)</f>
        <v>0</v>
      </c>
      <c r="G158" s="8">
        <f>COUNTIFS(Data!$AA:$AA,G$154,Data!$C:$C,$B158)</f>
        <v>0</v>
      </c>
      <c r="H158" s="8">
        <f>COUNTIFS(Data!$AA:$AA,H$154,Data!$C:$C,$B158)</f>
        <v>0</v>
      </c>
      <c r="I158" s="8">
        <f>COUNTIFS(Data!$AA:$AA,I$154,Data!$C:$C,$B158)</f>
        <v>0</v>
      </c>
      <c r="J158" s="26">
        <f>COUNTIFS(Data!$AA:$AA,J$154,Data!$C:$C,$B158)</f>
        <v>0</v>
      </c>
      <c r="K158" s="13">
        <f t="shared" si="5"/>
        <v>0</v>
      </c>
    </row>
    <row r="159" spans="1:11" ht="19" customHeight="1" x14ac:dyDescent="0.35">
      <c r="A159" s="16"/>
      <c r="B159" s="12" t="s">
        <v>76</v>
      </c>
      <c r="C159" s="20">
        <f>COUNTIFS(Data!$AA:$AA,C$154,Data!$C:$C,$B159)</f>
        <v>1</v>
      </c>
      <c r="D159" s="8">
        <f>COUNTIFS(Data!$AA:$AA,D$154,Data!$C:$C,$B159)</f>
        <v>0</v>
      </c>
      <c r="E159" s="8">
        <f>COUNTIFS(Data!$AA:$AA,E$154,Data!$C:$C,$B159)</f>
        <v>1</v>
      </c>
      <c r="F159" s="8">
        <f>COUNTIFS(Data!$AA:$AA,F$154,Data!$C:$C,$B159)</f>
        <v>0</v>
      </c>
      <c r="G159" s="8">
        <f>COUNTIFS(Data!$AA:$AA,G$154,Data!$C:$C,$B159)</f>
        <v>2</v>
      </c>
      <c r="H159" s="8">
        <f>COUNTIFS(Data!$AA:$AA,H$154,Data!$C:$C,$B159)</f>
        <v>1</v>
      </c>
      <c r="I159" s="8">
        <f>COUNTIFS(Data!$AA:$AA,I$154,Data!$C:$C,$B159)</f>
        <v>0</v>
      </c>
      <c r="J159" s="26">
        <f>COUNTIFS(Data!$AA:$AA,J$154,Data!$C:$C,$B159)</f>
        <v>2</v>
      </c>
      <c r="K159" s="13">
        <f t="shared" si="5"/>
        <v>7</v>
      </c>
    </row>
    <row r="160" spans="1:11" ht="19" customHeight="1" x14ac:dyDescent="0.35">
      <c r="A160" s="16"/>
      <c r="B160" s="12" t="s">
        <v>159</v>
      </c>
      <c r="C160" s="20">
        <f>COUNTIFS(Data!$AA:$AA,C$154,Data!$C:$C,$B160)</f>
        <v>0</v>
      </c>
      <c r="D160" s="8">
        <f>COUNTIFS(Data!$AA:$AA,D$154,Data!$C:$C,$B160)</f>
        <v>0</v>
      </c>
      <c r="E160" s="8">
        <f>COUNTIFS(Data!$AA:$AA,E$154,Data!$C:$C,$B160)</f>
        <v>0</v>
      </c>
      <c r="F160" s="8">
        <f>COUNTIFS(Data!$AA:$AA,F$154,Data!$C:$C,$B160)</f>
        <v>0</v>
      </c>
      <c r="G160" s="8">
        <f>COUNTIFS(Data!$AA:$AA,G$154,Data!$C:$C,$B160)</f>
        <v>0</v>
      </c>
      <c r="H160" s="8">
        <f>COUNTIFS(Data!$AA:$AA,H$154,Data!$C:$C,$B160)</f>
        <v>0</v>
      </c>
      <c r="I160" s="8">
        <f>COUNTIFS(Data!$AA:$AA,I$154,Data!$C:$C,$B160)</f>
        <v>0</v>
      </c>
      <c r="J160" s="26">
        <f>COUNTIFS(Data!$AA:$AA,J$154,Data!$C:$C,$B160)</f>
        <v>0</v>
      </c>
      <c r="K160" s="13">
        <f t="shared" si="5"/>
        <v>0</v>
      </c>
    </row>
    <row r="161" spans="1:11" ht="19" customHeight="1" x14ac:dyDescent="0.35">
      <c r="A161" s="16"/>
      <c r="B161" s="12" t="s">
        <v>313</v>
      </c>
      <c r="C161" s="20">
        <f>COUNTIFS(Data!$AA:$AA,C$154,Data!$C:$C,$B161)</f>
        <v>0</v>
      </c>
      <c r="D161" s="8">
        <f>COUNTIFS(Data!$AA:$AA,D$154,Data!$C:$C,$B161)</f>
        <v>0</v>
      </c>
      <c r="E161" s="8">
        <f>COUNTIFS(Data!$AA:$AA,E$154,Data!$C:$C,$B161)</f>
        <v>0</v>
      </c>
      <c r="F161" s="8">
        <f>COUNTIFS(Data!$AA:$AA,F$154,Data!$C:$C,$B161)</f>
        <v>0</v>
      </c>
      <c r="G161" s="8">
        <f>COUNTIFS(Data!$AA:$AA,G$154,Data!$C:$C,$B161)</f>
        <v>2</v>
      </c>
      <c r="H161" s="8">
        <f>COUNTIFS(Data!$AA:$AA,H$154,Data!$C:$C,$B161)</f>
        <v>1</v>
      </c>
      <c r="I161" s="8">
        <f>COUNTIFS(Data!$AA:$AA,I$154,Data!$C:$C,$B161)</f>
        <v>0</v>
      </c>
      <c r="J161" s="26">
        <f>COUNTIFS(Data!$AA:$AA,J$154,Data!$C:$C,$B161)</f>
        <v>0</v>
      </c>
      <c r="K161" s="13">
        <f t="shared" si="5"/>
        <v>3</v>
      </c>
    </row>
    <row r="162" spans="1:11" ht="19" customHeight="1" x14ac:dyDescent="0.35">
      <c r="A162" s="16"/>
      <c r="B162" s="12" t="s">
        <v>536</v>
      </c>
      <c r="C162" s="20">
        <f>COUNTIFS(Data!$AA:$AA,C$154,Data!$C:$C,$B162)</f>
        <v>0</v>
      </c>
      <c r="D162" s="8">
        <f>COUNTIFS(Data!$AA:$AA,D$154,Data!$C:$C,$B162)</f>
        <v>0</v>
      </c>
      <c r="E162" s="8">
        <f>COUNTIFS(Data!$AA:$AA,E$154,Data!$C:$C,$B162)</f>
        <v>1</v>
      </c>
      <c r="F162" s="8">
        <f>COUNTIFS(Data!$AA:$AA,F$154,Data!$C:$C,$B162)</f>
        <v>0</v>
      </c>
      <c r="G162" s="8">
        <f>COUNTIFS(Data!$AA:$AA,G$154,Data!$C:$C,$B162)</f>
        <v>2</v>
      </c>
      <c r="H162" s="8">
        <f>COUNTIFS(Data!$AA:$AA,H$154,Data!$C:$C,$B162)</f>
        <v>0</v>
      </c>
      <c r="I162" s="8">
        <f>COUNTIFS(Data!$AA:$AA,I$154,Data!$C:$C,$B162)</f>
        <v>0</v>
      </c>
      <c r="J162" s="26">
        <f>COUNTIFS(Data!$AA:$AA,J$154,Data!$C:$C,$B162)</f>
        <v>1</v>
      </c>
      <c r="K162" s="13">
        <f t="shared" si="5"/>
        <v>4</v>
      </c>
    </row>
    <row r="163" spans="1:11" ht="19" customHeight="1" x14ac:dyDescent="0.35">
      <c r="A163" s="16"/>
      <c r="B163" s="12" t="s">
        <v>95</v>
      </c>
      <c r="C163" s="20">
        <f>COUNTIFS(Data!$AA:$AA,C$154,Data!$C:$C,$B163)</f>
        <v>0</v>
      </c>
      <c r="D163" s="8">
        <f>COUNTIFS(Data!$AA:$AA,D$154,Data!$C:$C,$B163)</f>
        <v>0</v>
      </c>
      <c r="E163" s="8">
        <f>COUNTIFS(Data!$AA:$AA,E$154,Data!$C:$C,$B163)</f>
        <v>0</v>
      </c>
      <c r="F163" s="8">
        <f>COUNTIFS(Data!$AA:$AA,F$154,Data!$C:$C,$B163)</f>
        <v>0</v>
      </c>
      <c r="G163" s="8">
        <f>COUNTIFS(Data!$AA:$AA,G$154,Data!$C:$C,$B163)</f>
        <v>0</v>
      </c>
      <c r="H163" s="8">
        <f>COUNTIFS(Data!$AA:$AA,H$154,Data!$C:$C,$B163)</f>
        <v>0</v>
      </c>
      <c r="I163" s="8">
        <f>COUNTIFS(Data!$AA:$AA,I$154,Data!$C:$C,$B163)</f>
        <v>0</v>
      </c>
      <c r="J163" s="26">
        <f>COUNTIFS(Data!$AA:$AA,J$154,Data!$C:$C,$B163)</f>
        <v>0</v>
      </c>
      <c r="K163" s="13">
        <f t="shared" si="5"/>
        <v>0</v>
      </c>
    </row>
    <row r="164" spans="1:11" ht="19" customHeight="1" x14ac:dyDescent="0.35">
      <c r="A164" s="16"/>
      <c r="B164" s="12" t="s">
        <v>133</v>
      </c>
      <c r="C164" s="20">
        <f>COUNTIFS(Data!$AA:$AA,C$154,Data!$C:$C,$B164)</f>
        <v>0</v>
      </c>
      <c r="D164" s="8">
        <f>COUNTIFS(Data!$AA:$AA,D$154,Data!$C:$C,$B164)</f>
        <v>0</v>
      </c>
      <c r="E164" s="8">
        <f>COUNTIFS(Data!$AA:$AA,E$154,Data!$C:$C,$B164)</f>
        <v>0</v>
      </c>
      <c r="F164" s="8">
        <f>COUNTIFS(Data!$AA:$AA,F$154,Data!$C:$C,$B164)</f>
        <v>0</v>
      </c>
      <c r="G164" s="8">
        <f>COUNTIFS(Data!$AA:$AA,G$154,Data!$C:$C,$B164)</f>
        <v>0</v>
      </c>
      <c r="H164" s="8">
        <f>COUNTIFS(Data!$AA:$AA,H$154,Data!$C:$C,$B164)</f>
        <v>0</v>
      </c>
      <c r="I164" s="8">
        <f>COUNTIFS(Data!$AA:$AA,I$154,Data!$C:$C,$B164)</f>
        <v>0</v>
      </c>
      <c r="J164" s="26">
        <f>COUNTIFS(Data!$AA:$AA,J$154,Data!$C:$C,$B164)</f>
        <v>0</v>
      </c>
      <c r="K164" s="13">
        <f t="shared" si="5"/>
        <v>0</v>
      </c>
    </row>
    <row r="165" spans="1:11" ht="19" customHeight="1" x14ac:dyDescent="0.35">
      <c r="A165" s="16"/>
      <c r="B165" s="12" t="s">
        <v>805</v>
      </c>
      <c r="C165" s="20">
        <f>COUNTIFS(Data!$AA:$AA,C$154,Data!$C:$C,$B165)</f>
        <v>0</v>
      </c>
      <c r="D165" s="8">
        <f>COUNTIFS(Data!$AA:$AA,D$154,Data!$C:$C,$B165)</f>
        <v>0</v>
      </c>
      <c r="E165" s="8">
        <f>COUNTIFS(Data!$AA:$AA,E$154,Data!$C:$C,$B165)</f>
        <v>0</v>
      </c>
      <c r="F165" s="8">
        <f>COUNTIFS(Data!$AA:$AA,F$154,Data!$C:$C,$B165)</f>
        <v>0</v>
      </c>
      <c r="G165" s="8">
        <f>COUNTIFS(Data!$AA:$AA,G$154,Data!$C:$C,$B165)</f>
        <v>0</v>
      </c>
      <c r="H165" s="8">
        <f>COUNTIFS(Data!$AA:$AA,H$154,Data!$C:$C,$B165)</f>
        <v>0</v>
      </c>
      <c r="I165" s="8">
        <f>COUNTIFS(Data!$AA:$AA,I$154,Data!$C:$C,$B165)</f>
        <v>0</v>
      </c>
      <c r="J165" s="26">
        <f>COUNTIFS(Data!$AA:$AA,J$154,Data!$C:$C,$B165)</f>
        <v>0</v>
      </c>
      <c r="K165" s="13">
        <f t="shared" si="5"/>
        <v>0</v>
      </c>
    </row>
    <row r="166" spans="1:11" ht="19" customHeight="1" x14ac:dyDescent="0.35">
      <c r="A166" s="16"/>
      <c r="B166" s="12" t="s">
        <v>804</v>
      </c>
      <c r="C166" s="20">
        <f>COUNTIFS(Data!$AA:$AA,C$154,Data!$C:$C,$B166)</f>
        <v>0</v>
      </c>
      <c r="D166" s="8">
        <f>COUNTIFS(Data!$AA:$AA,D$154,Data!$C:$C,$B166)</f>
        <v>0</v>
      </c>
      <c r="E166" s="8">
        <f>COUNTIFS(Data!$AA:$AA,E$154,Data!$C:$C,$B166)</f>
        <v>0</v>
      </c>
      <c r="F166" s="8">
        <f>COUNTIFS(Data!$AA:$AA,F$154,Data!$C:$C,$B166)</f>
        <v>0</v>
      </c>
      <c r="G166" s="8">
        <f>COUNTIFS(Data!$AA:$AA,G$154,Data!$C:$C,$B166)</f>
        <v>0</v>
      </c>
      <c r="H166" s="8">
        <f>COUNTIFS(Data!$AA:$AA,H$154,Data!$C:$C,$B166)</f>
        <v>0</v>
      </c>
      <c r="I166" s="8">
        <f>COUNTIFS(Data!$AA:$AA,I$154,Data!$C:$C,$B166)</f>
        <v>0</v>
      </c>
      <c r="J166" s="26">
        <f>COUNTIFS(Data!$AA:$AA,J$154,Data!$C:$C,$B166)</f>
        <v>0</v>
      </c>
      <c r="K166" s="13">
        <f t="shared" si="5"/>
        <v>0</v>
      </c>
    </row>
    <row r="167" spans="1:11" ht="19" customHeight="1" x14ac:dyDescent="0.35">
      <c r="A167" s="16"/>
      <c r="B167" s="12" t="s">
        <v>796</v>
      </c>
      <c r="C167" s="20">
        <f>COUNTIFS(Data!$AA:$AA,C$154,Data!$C:$C,$B167)</f>
        <v>0</v>
      </c>
      <c r="D167" s="8">
        <f>COUNTIFS(Data!$AA:$AA,D$154,Data!$C:$C,$B167)</f>
        <v>0</v>
      </c>
      <c r="E167" s="8">
        <f>COUNTIFS(Data!$AA:$AA,E$154,Data!$C:$C,$B167)</f>
        <v>0</v>
      </c>
      <c r="F167" s="8">
        <f>COUNTIFS(Data!$AA:$AA,F$154,Data!$C:$C,$B167)</f>
        <v>0</v>
      </c>
      <c r="G167" s="8">
        <f>COUNTIFS(Data!$AA:$AA,G$154,Data!$C:$C,$B167)</f>
        <v>0</v>
      </c>
      <c r="H167" s="8">
        <f>COUNTIFS(Data!$AA:$AA,H$154,Data!$C:$C,$B167)</f>
        <v>0</v>
      </c>
      <c r="I167" s="8">
        <f>COUNTIFS(Data!$AA:$AA,I$154,Data!$C:$C,$B167)</f>
        <v>0</v>
      </c>
      <c r="J167" s="26">
        <f>COUNTIFS(Data!$AA:$AA,J$154,Data!$C:$C,$B167)</f>
        <v>0</v>
      </c>
      <c r="K167" s="13">
        <f t="shared" si="5"/>
        <v>0</v>
      </c>
    </row>
    <row r="168" spans="1:11" ht="19" customHeight="1" x14ac:dyDescent="0.35">
      <c r="A168" s="16"/>
      <c r="B168" s="12" t="s">
        <v>806</v>
      </c>
      <c r="C168" s="20">
        <f>COUNTIFS(Data!$AA:$AA,C$154,Data!$C:$C,$B168)</f>
        <v>0</v>
      </c>
      <c r="D168" s="8">
        <f>COUNTIFS(Data!$AA:$AA,D$154,Data!$C:$C,$B168)</f>
        <v>0</v>
      </c>
      <c r="E168" s="8">
        <f>COUNTIFS(Data!$AA:$AA,E$154,Data!$C:$C,$B168)</f>
        <v>0</v>
      </c>
      <c r="F168" s="8">
        <f>COUNTIFS(Data!$AA:$AA,F$154,Data!$C:$C,$B168)</f>
        <v>0</v>
      </c>
      <c r="G168" s="8">
        <f>COUNTIFS(Data!$AA:$AA,G$154,Data!$C:$C,$B168)</f>
        <v>0</v>
      </c>
      <c r="H168" s="8">
        <f>COUNTIFS(Data!$AA:$AA,H$154,Data!$C:$C,$B168)</f>
        <v>0</v>
      </c>
      <c r="I168" s="8">
        <f>COUNTIFS(Data!$AA:$AA,I$154,Data!$C:$C,$B168)</f>
        <v>0</v>
      </c>
      <c r="J168" s="26">
        <f>COUNTIFS(Data!$AA:$AA,J$154,Data!$C:$C,$B168)</f>
        <v>0</v>
      </c>
      <c r="K168" s="13">
        <f t="shared" si="5"/>
        <v>0</v>
      </c>
    </row>
    <row r="169" spans="1:11" ht="19" customHeight="1" x14ac:dyDescent="0.35">
      <c r="A169" s="16"/>
      <c r="B169" s="12" t="s">
        <v>116</v>
      </c>
      <c r="C169" s="20">
        <f>COUNTIFS(Data!$AA:$AA,C$154,Data!$C:$C,$B169)</f>
        <v>0</v>
      </c>
      <c r="D169" s="8">
        <f>COUNTIFS(Data!$AA:$AA,D$154,Data!$C:$C,$B169)</f>
        <v>0</v>
      </c>
      <c r="E169" s="8">
        <f>COUNTIFS(Data!$AA:$AA,E$154,Data!$C:$C,$B169)</f>
        <v>0</v>
      </c>
      <c r="F169" s="8">
        <f>COUNTIFS(Data!$AA:$AA,F$154,Data!$C:$C,$B169)</f>
        <v>0</v>
      </c>
      <c r="G169" s="8">
        <f>COUNTIFS(Data!$AA:$AA,G$154,Data!$C:$C,$B169)</f>
        <v>0</v>
      </c>
      <c r="H169" s="8">
        <f>COUNTIFS(Data!$AA:$AA,H$154,Data!$C:$C,$B169)</f>
        <v>0</v>
      </c>
      <c r="I169" s="8">
        <f>COUNTIFS(Data!$AA:$AA,I$154,Data!$C:$C,$B169)</f>
        <v>0</v>
      </c>
      <c r="J169" s="26">
        <f>COUNTIFS(Data!$AA:$AA,J$154,Data!$C:$C,$B169)</f>
        <v>1</v>
      </c>
      <c r="K169" s="13">
        <f t="shared" si="5"/>
        <v>1</v>
      </c>
    </row>
    <row r="170" spans="1:11" ht="19" customHeight="1" x14ac:dyDescent="0.35">
      <c r="A170" s="16"/>
      <c r="B170" s="12" t="s">
        <v>130</v>
      </c>
      <c r="C170" s="20">
        <f>COUNTIFS(Data!$AA:$AA,C$154,Data!$C:$C,$B170)</f>
        <v>0</v>
      </c>
      <c r="D170" s="8">
        <f>COUNTIFS(Data!$AA:$AA,D$154,Data!$C:$C,$B170)</f>
        <v>0</v>
      </c>
      <c r="E170" s="8">
        <f>COUNTIFS(Data!$AA:$AA,E$154,Data!$C:$C,$B170)</f>
        <v>0</v>
      </c>
      <c r="F170" s="8">
        <f>COUNTIFS(Data!$AA:$AA,F$154,Data!$C:$C,$B170)</f>
        <v>0</v>
      </c>
      <c r="G170" s="8">
        <f>COUNTIFS(Data!$AA:$AA,G$154,Data!$C:$C,$B170)</f>
        <v>2</v>
      </c>
      <c r="H170" s="8">
        <f>COUNTIFS(Data!$AA:$AA,H$154,Data!$C:$C,$B170)</f>
        <v>0</v>
      </c>
      <c r="I170" s="8">
        <f>COUNTIFS(Data!$AA:$AA,I$154,Data!$C:$C,$B170)</f>
        <v>0</v>
      </c>
      <c r="J170" s="26">
        <f>COUNTIFS(Data!$AA:$AA,J$154,Data!$C:$C,$B170)</f>
        <v>2</v>
      </c>
      <c r="K170" s="13">
        <f t="shared" si="5"/>
        <v>4</v>
      </c>
    </row>
    <row r="171" spans="1:11" ht="19" customHeight="1" x14ac:dyDescent="0.35">
      <c r="A171" s="16"/>
      <c r="B171" s="12" t="s">
        <v>58</v>
      </c>
      <c r="C171" s="20">
        <f>COUNTIFS(Data!$AA:$AA,C$154,Data!$C:$C,$B171)</f>
        <v>1</v>
      </c>
      <c r="D171" s="8">
        <f>COUNTIFS(Data!$AA:$AA,D$154,Data!$C:$C,$B171)</f>
        <v>1</v>
      </c>
      <c r="E171" s="8">
        <f>COUNTIFS(Data!$AA:$AA,E$154,Data!$C:$C,$B171)</f>
        <v>0</v>
      </c>
      <c r="F171" s="8">
        <f>COUNTIFS(Data!$AA:$AA,F$154,Data!$C:$C,$B171)</f>
        <v>1</v>
      </c>
      <c r="G171" s="8">
        <f>COUNTIFS(Data!$AA:$AA,G$154,Data!$C:$C,$B171)</f>
        <v>9</v>
      </c>
      <c r="H171" s="8">
        <f>COUNTIFS(Data!$AA:$AA,H$154,Data!$C:$C,$B171)</f>
        <v>2</v>
      </c>
      <c r="I171" s="8">
        <f>COUNTIFS(Data!$AA:$AA,I$154,Data!$C:$C,$B171)</f>
        <v>2</v>
      </c>
      <c r="J171" s="26">
        <f>COUNTIFS(Data!$AA:$AA,J$154,Data!$C:$C,$B171)</f>
        <v>1</v>
      </c>
      <c r="K171" s="13">
        <f t="shared" si="5"/>
        <v>17</v>
      </c>
    </row>
    <row r="172" spans="1:11" ht="19" customHeight="1" x14ac:dyDescent="0.35">
      <c r="A172" s="16"/>
      <c r="B172" s="12" t="s">
        <v>168</v>
      </c>
      <c r="C172" s="20">
        <f>COUNTIFS(Data!$AA:$AA,C$154,Data!$C:$C,$B172)</f>
        <v>1</v>
      </c>
      <c r="D172" s="8">
        <f>COUNTIFS(Data!$AA:$AA,D$154,Data!$C:$C,$B172)</f>
        <v>0</v>
      </c>
      <c r="E172" s="8">
        <f>COUNTIFS(Data!$AA:$AA,E$154,Data!$C:$C,$B172)</f>
        <v>0</v>
      </c>
      <c r="F172" s="8">
        <f>COUNTIFS(Data!$AA:$AA,F$154,Data!$C:$C,$B172)</f>
        <v>0</v>
      </c>
      <c r="G172" s="8">
        <f>COUNTIFS(Data!$AA:$AA,G$154,Data!$C:$C,$B172)</f>
        <v>0</v>
      </c>
      <c r="H172" s="8">
        <f>COUNTIFS(Data!$AA:$AA,H$154,Data!$C:$C,$B172)</f>
        <v>2</v>
      </c>
      <c r="I172" s="8">
        <f>COUNTIFS(Data!$AA:$AA,I$154,Data!$C:$C,$B172)</f>
        <v>1</v>
      </c>
      <c r="J172" s="26">
        <f>COUNTIFS(Data!$AA:$AA,J$154,Data!$C:$C,$B172)</f>
        <v>3</v>
      </c>
      <c r="K172" s="13">
        <f t="shared" si="5"/>
        <v>7</v>
      </c>
    </row>
    <row r="173" spans="1:11" ht="19" customHeight="1" x14ac:dyDescent="0.35">
      <c r="A173" s="16"/>
      <c r="B173" s="12" t="s">
        <v>235</v>
      </c>
      <c r="C173" s="20">
        <f>COUNTIFS(Data!$AA:$AA,C$154,Data!$C:$C,$B173)</f>
        <v>0</v>
      </c>
      <c r="D173" s="8">
        <f>COUNTIFS(Data!$AA:$AA,D$154,Data!$C:$C,$B173)</f>
        <v>0</v>
      </c>
      <c r="E173" s="8">
        <f>COUNTIFS(Data!$AA:$AA,E$154,Data!$C:$C,$B173)</f>
        <v>0</v>
      </c>
      <c r="F173" s="8">
        <f>COUNTIFS(Data!$AA:$AA,F$154,Data!$C:$C,$B173)</f>
        <v>0</v>
      </c>
      <c r="G173" s="8">
        <f>COUNTIFS(Data!$AA:$AA,G$154,Data!$C:$C,$B173)</f>
        <v>0</v>
      </c>
      <c r="H173" s="8">
        <f>COUNTIFS(Data!$AA:$AA,H$154,Data!$C:$C,$B173)</f>
        <v>0</v>
      </c>
      <c r="I173" s="8">
        <f>COUNTIFS(Data!$AA:$AA,I$154,Data!$C:$C,$B173)</f>
        <v>2</v>
      </c>
      <c r="J173" s="26">
        <f>COUNTIFS(Data!$AA:$AA,J$154,Data!$C:$C,$B173)</f>
        <v>6</v>
      </c>
      <c r="K173" s="13">
        <f t="shared" si="5"/>
        <v>8</v>
      </c>
    </row>
    <row r="174" spans="1:11" ht="19" customHeight="1" x14ac:dyDescent="0.35">
      <c r="A174" s="16"/>
      <c r="B174" s="12" t="s">
        <v>127</v>
      </c>
      <c r="C174" s="20">
        <f>COUNTIFS(Data!$AA:$AA,C$154,Data!$C:$C,$B174)</f>
        <v>0</v>
      </c>
      <c r="D174" s="8">
        <f>COUNTIFS(Data!$AA:$AA,D$154,Data!$C:$C,$B174)</f>
        <v>1</v>
      </c>
      <c r="E174" s="8">
        <f>COUNTIFS(Data!$AA:$AA,E$154,Data!$C:$C,$B174)</f>
        <v>0</v>
      </c>
      <c r="F174" s="8">
        <f>COUNTIFS(Data!$AA:$AA,F$154,Data!$C:$C,$B174)</f>
        <v>0</v>
      </c>
      <c r="G174" s="8">
        <f>COUNTIFS(Data!$AA:$AA,G$154,Data!$C:$C,$B174)</f>
        <v>0</v>
      </c>
      <c r="H174" s="8">
        <f>COUNTIFS(Data!$AA:$AA,H$154,Data!$C:$C,$B174)</f>
        <v>0</v>
      </c>
      <c r="I174" s="8">
        <f>COUNTIFS(Data!$AA:$AA,I$154,Data!$C:$C,$B174)</f>
        <v>2</v>
      </c>
      <c r="J174" s="26">
        <f>COUNTIFS(Data!$AA:$AA,J$154,Data!$C:$C,$B174)</f>
        <v>9</v>
      </c>
      <c r="K174" s="13">
        <f t="shared" si="5"/>
        <v>12</v>
      </c>
    </row>
    <row r="175" spans="1:11" ht="19" customHeight="1" x14ac:dyDescent="0.35">
      <c r="A175" s="16"/>
      <c r="B175" s="12" t="s">
        <v>158</v>
      </c>
      <c r="C175" s="20">
        <f>COUNTIFS(Data!$AA:$AA,C$154,Data!$C:$C,$B175)</f>
        <v>0</v>
      </c>
      <c r="D175" s="8">
        <f>COUNTIFS(Data!$AA:$AA,D$154,Data!$C:$C,$B175)</f>
        <v>0</v>
      </c>
      <c r="E175" s="8">
        <f>COUNTIFS(Data!$AA:$AA,E$154,Data!$C:$C,$B175)</f>
        <v>0</v>
      </c>
      <c r="F175" s="8">
        <f>COUNTIFS(Data!$AA:$AA,F$154,Data!$C:$C,$B175)</f>
        <v>0</v>
      </c>
      <c r="G175" s="8">
        <f>COUNTIFS(Data!$AA:$AA,G$154,Data!$C:$C,$B175)</f>
        <v>0</v>
      </c>
      <c r="H175" s="8">
        <f>COUNTIFS(Data!$AA:$AA,H$154,Data!$C:$C,$B175)</f>
        <v>0</v>
      </c>
      <c r="I175" s="8">
        <f>COUNTIFS(Data!$AA:$AA,I$154,Data!$C:$C,$B175)</f>
        <v>0</v>
      </c>
      <c r="J175" s="26">
        <f>COUNTIFS(Data!$AA:$AA,J$154,Data!$C:$C,$B175)</f>
        <v>1</v>
      </c>
      <c r="K175" s="13">
        <f t="shared" si="5"/>
        <v>1</v>
      </c>
    </row>
    <row r="176" spans="1:11" ht="19" customHeight="1" x14ac:dyDescent="0.35">
      <c r="A176" s="16"/>
      <c r="B176" s="12" t="s">
        <v>798</v>
      </c>
      <c r="C176" s="20">
        <f>COUNTIFS(Data!$AA:$AA,C$154,Data!$C:$C,$B176)</f>
        <v>0</v>
      </c>
      <c r="D176" s="8">
        <f>COUNTIFS(Data!$AA:$AA,D$154,Data!$C:$C,$B176)</f>
        <v>0</v>
      </c>
      <c r="E176" s="8">
        <f>COUNTIFS(Data!$AA:$AA,E$154,Data!$C:$C,$B176)</f>
        <v>0</v>
      </c>
      <c r="F176" s="8">
        <f>COUNTIFS(Data!$AA:$AA,F$154,Data!$C:$C,$B176)</f>
        <v>0</v>
      </c>
      <c r="G176" s="8">
        <f>COUNTIFS(Data!$AA:$AA,G$154,Data!$C:$C,$B176)</f>
        <v>0</v>
      </c>
      <c r="H176" s="8">
        <f>COUNTIFS(Data!$AA:$AA,H$154,Data!$C:$C,$B176)</f>
        <v>0</v>
      </c>
      <c r="I176" s="8">
        <f>COUNTIFS(Data!$AA:$AA,I$154,Data!$C:$C,$B176)</f>
        <v>0</v>
      </c>
      <c r="J176" s="26">
        <f>COUNTIFS(Data!$AA:$AA,J$154,Data!$C:$C,$B176)</f>
        <v>0</v>
      </c>
      <c r="K176" s="13">
        <f t="shared" si="5"/>
        <v>0</v>
      </c>
    </row>
    <row r="177" spans="1:15" ht="19" customHeight="1" x14ac:dyDescent="0.35">
      <c r="A177" s="16"/>
      <c r="B177" s="12" t="s">
        <v>793</v>
      </c>
      <c r="C177" s="20">
        <f>COUNTIFS(Data!$AA:$AA,C$154,Data!$C:$C,$B177)</f>
        <v>0</v>
      </c>
      <c r="D177" s="8">
        <f>COUNTIFS(Data!$AA:$AA,D$154,Data!$C:$C,$B177)</f>
        <v>0</v>
      </c>
      <c r="E177" s="8">
        <f>COUNTIFS(Data!$AA:$AA,E$154,Data!$C:$C,$B177)</f>
        <v>0</v>
      </c>
      <c r="F177" s="8">
        <f>COUNTIFS(Data!$AA:$AA,F$154,Data!$C:$C,$B177)</f>
        <v>0</v>
      </c>
      <c r="G177" s="8">
        <f>COUNTIFS(Data!$AA:$AA,G$154,Data!$C:$C,$B177)</f>
        <v>0</v>
      </c>
      <c r="H177" s="8">
        <f>COUNTIFS(Data!$AA:$AA,H$154,Data!$C:$C,$B177)</f>
        <v>0</v>
      </c>
      <c r="I177" s="8">
        <f>COUNTIFS(Data!$AA:$AA,I$154,Data!$C:$C,$B177)</f>
        <v>0</v>
      </c>
      <c r="J177" s="26">
        <f>COUNTIFS(Data!$AA:$AA,J$154,Data!$C:$C,$B177)</f>
        <v>0</v>
      </c>
      <c r="K177" s="13">
        <f t="shared" si="5"/>
        <v>0</v>
      </c>
    </row>
    <row r="178" spans="1:15" ht="19" customHeight="1" x14ac:dyDescent="0.35">
      <c r="A178" s="16"/>
      <c r="B178" s="12" t="s">
        <v>807</v>
      </c>
      <c r="C178" s="20">
        <f>COUNTIFS(Data!$AA:$AA,C$154,Data!$C:$C,$B178)</f>
        <v>0</v>
      </c>
      <c r="D178" s="8">
        <f>COUNTIFS(Data!$AA:$AA,D$154,Data!$C:$C,$B178)</f>
        <v>0</v>
      </c>
      <c r="E178" s="8">
        <f>COUNTIFS(Data!$AA:$AA,E$154,Data!$C:$C,$B178)</f>
        <v>0</v>
      </c>
      <c r="F178" s="8">
        <f>COUNTIFS(Data!$AA:$AA,F$154,Data!$C:$C,$B178)</f>
        <v>0</v>
      </c>
      <c r="G178" s="8">
        <f>COUNTIFS(Data!$AA:$AA,G$154,Data!$C:$C,$B178)</f>
        <v>0</v>
      </c>
      <c r="H178" s="8">
        <f>COUNTIFS(Data!$AA:$AA,H$154,Data!$C:$C,$B178)</f>
        <v>0</v>
      </c>
      <c r="I178" s="8">
        <f>COUNTIFS(Data!$AA:$AA,I$154,Data!$C:$C,$B178)</f>
        <v>0</v>
      </c>
      <c r="J178" s="26">
        <f>COUNTIFS(Data!$AA:$AA,J$154,Data!$C:$C,$B178)</f>
        <v>0</v>
      </c>
      <c r="K178" s="13">
        <f t="shared" si="5"/>
        <v>0</v>
      </c>
    </row>
    <row r="179" spans="1:15" ht="19" customHeight="1" x14ac:dyDescent="0.35">
      <c r="A179" s="16"/>
      <c r="B179" s="12" t="s">
        <v>791</v>
      </c>
      <c r="C179" s="20">
        <f>COUNTIFS(Data!$AA:$AA,C$154,Data!$C:$C,$B179)</f>
        <v>0</v>
      </c>
      <c r="D179" s="8">
        <f>COUNTIFS(Data!$AA:$AA,D$154,Data!$C:$C,$B179)</f>
        <v>0</v>
      </c>
      <c r="E179" s="8">
        <f>COUNTIFS(Data!$AA:$AA,E$154,Data!$C:$C,$B179)</f>
        <v>0</v>
      </c>
      <c r="F179" s="8">
        <f>COUNTIFS(Data!$AA:$AA,F$154,Data!$C:$C,$B179)</f>
        <v>0</v>
      </c>
      <c r="G179" s="8">
        <f>COUNTIFS(Data!$AA:$AA,G$154,Data!$C:$C,$B179)</f>
        <v>0</v>
      </c>
      <c r="H179" s="8">
        <f>COUNTIFS(Data!$AA:$AA,H$154,Data!$C:$C,$B179)</f>
        <v>0</v>
      </c>
      <c r="I179" s="8">
        <f>COUNTIFS(Data!$AA:$AA,I$154,Data!$C:$C,$B179)</f>
        <v>0</v>
      </c>
      <c r="J179" s="26">
        <f>COUNTIFS(Data!$AA:$AA,J$154,Data!$C:$C,$B179)</f>
        <v>0</v>
      </c>
      <c r="K179" s="13">
        <f t="shared" si="5"/>
        <v>0</v>
      </c>
    </row>
    <row r="180" spans="1:15" ht="19" customHeight="1" x14ac:dyDescent="0.35">
      <c r="A180" s="16"/>
      <c r="B180" s="12" t="s">
        <v>839</v>
      </c>
      <c r="C180" s="20">
        <f>COUNTIFS(Data!$AA:$AA,C$154,Data!$C:$C,$B180)</f>
        <v>0</v>
      </c>
      <c r="D180" s="8">
        <f>COUNTIFS(Data!$AA:$AA,D$154,Data!$C:$C,$B180)</f>
        <v>0</v>
      </c>
      <c r="E180" s="8">
        <f>COUNTIFS(Data!$AA:$AA,E$154,Data!$C:$C,$B180)</f>
        <v>0</v>
      </c>
      <c r="F180" s="8">
        <f>COUNTIFS(Data!$AA:$AA,F$154,Data!$C:$C,$B180)</f>
        <v>0</v>
      </c>
      <c r="G180" s="8">
        <f>COUNTIFS(Data!$AA:$AA,G$154,Data!$C:$C,$B180)</f>
        <v>0</v>
      </c>
      <c r="H180" s="8">
        <f>COUNTIFS(Data!$AA:$AA,H$154,Data!$C:$C,$B180)</f>
        <v>0</v>
      </c>
      <c r="I180" s="8">
        <f>COUNTIFS(Data!$AA:$AA,I$154,Data!$C:$C,$B180)</f>
        <v>0</v>
      </c>
      <c r="J180" s="26">
        <f>COUNTIFS(Data!$AA:$AA,J$154,Data!$C:$C,$B180)</f>
        <v>0</v>
      </c>
      <c r="K180" s="13">
        <f t="shared" si="5"/>
        <v>0</v>
      </c>
    </row>
    <row r="181" spans="1:15" ht="19" customHeight="1" thickBot="1" x14ac:dyDescent="0.4">
      <c r="A181" s="16"/>
      <c r="B181" s="28" t="s">
        <v>840</v>
      </c>
      <c r="C181" s="29">
        <f>COUNTIFS(Data!$AA:$AA,C$154,Data!$C:$C,$B181)</f>
        <v>0</v>
      </c>
      <c r="D181" s="9">
        <f>COUNTIFS(Data!$AA:$AA,D$154,Data!$C:$C,$B181)</f>
        <v>0</v>
      </c>
      <c r="E181" s="9">
        <f>COUNTIFS(Data!$AA:$AA,E$154,Data!$C:$C,$B181)</f>
        <v>0</v>
      </c>
      <c r="F181" s="9">
        <f>COUNTIFS(Data!$AA:$AA,F$154,Data!$C:$C,$B181)</f>
        <v>0</v>
      </c>
      <c r="G181" s="9">
        <f>COUNTIFS(Data!$AA:$AA,G$154,Data!$C:$C,$B181)</f>
        <v>0</v>
      </c>
      <c r="H181" s="9">
        <f>COUNTIFS(Data!$AA:$AA,H$154,Data!$C:$C,$B181)</f>
        <v>0</v>
      </c>
      <c r="I181" s="9">
        <f>COUNTIFS(Data!$AA:$AA,I$154,Data!$C:$C,$B181)</f>
        <v>0</v>
      </c>
      <c r="J181" s="30">
        <f>COUNTIFS(Data!$AA:$AA,J$154,Data!$C:$C,$B181)</f>
        <v>0</v>
      </c>
      <c r="K181" s="31">
        <f t="shared" si="5"/>
        <v>0</v>
      </c>
    </row>
    <row r="182" spans="1:15" ht="25" customHeight="1" thickBot="1" x14ac:dyDescent="0.4">
      <c r="A182" s="16"/>
      <c r="B182" s="64" t="s">
        <v>810</v>
      </c>
      <c r="C182" s="63">
        <f t="shared" ref="C182:J182" si="6">SUM(C155:C181)</f>
        <v>3</v>
      </c>
      <c r="D182" s="63">
        <f t="shared" si="6"/>
        <v>2</v>
      </c>
      <c r="E182" s="63">
        <f t="shared" si="6"/>
        <v>4</v>
      </c>
      <c r="F182" s="63">
        <f t="shared" si="6"/>
        <v>1</v>
      </c>
      <c r="G182" s="63">
        <f t="shared" si="6"/>
        <v>19</v>
      </c>
      <c r="H182" s="63">
        <f t="shared" si="6"/>
        <v>7</v>
      </c>
      <c r="I182" s="63">
        <f t="shared" si="6"/>
        <v>7</v>
      </c>
      <c r="J182" s="63">
        <f t="shared" si="6"/>
        <v>28</v>
      </c>
      <c r="K182" s="32">
        <f t="shared" si="5"/>
        <v>71</v>
      </c>
    </row>
    <row r="183" spans="1:15" ht="25" customHeight="1" thickBot="1" x14ac:dyDescent="0.4">
      <c r="A183" s="16"/>
      <c r="B183" s="100" t="s">
        <v>811</v>
      </c>
      <c r="C183" s="101"/>
      <c r="D183" s="101"/>
      <c r="E183" s="101"/>
      <c r="F183" s="101"/>
      <c r="G183" s="101"/>
      <c r="H183" s="101"/>
      <c r="I183" s="101"/>
      <c r="J183" s="101"/>
      <c r="K183" s="102"/>
    </row>
    <row r="184" spans="1:15" ht="25" customHeight="1" thickBot="1" x14ac:dyDescent="0.4"/>
    <row r="185" spans="1:15" ht="25" customHeight="1" thickBot="1" x14ac:dyDescent="0.4">
      <c r="A185" s="15">
        <v>7</v>
      </c>
      <c r="B185" s="94" t="s">
        <v>841</v>
      </c>
      <c r="C185" s="95"/>
      <c r="D185" s="95"/>
      <c r="E185" s="95"/>
      <c r="F185" s="95"/>
      <c r="G185" s="95"/>
      <c r="H185" s="95"/>
      <c r="I185" s="95"/>
      <c r="J185" s="95"/>
      <c r="K185" s="95"/>
      <c r="L185" s="95"/>
      <c r="M185" s="95"/>
      <c r="N185" s="95"/>
      <c r="O185" s="96"/>
    </row>
    <row r="186" spans="1:15" ht="25" customHeight="1" thickBot="1" x14ac:dyDescent="0.4">
      <c r="A186" s="15" t="s">
        <v>13</v>
      </c>
      <c r="B186" s="97" t="s">
        <v>818</v>
      </c>
      <c r="C186" s="98"/>
      <c r="D186" s="98"/>
      <c r="E186" s="98"/>
      <c r="F186" s="98"/>
      <c r="G186" s="98"/>
      <c r="H186" s="98"/>
      <c r="I186" s="98"/>
      <c r="J186" s="98"/>
      <c r="K186" s="98"/>
      <c r="L186" s="98"/>
      <c r="M186" s="98"/>
      <c r="N186" s="98"/>
      <c r="O186" s="99"/>
    </row>
    <row r="187" spans="1:15" ht="36" customHeight="1" thickBot="1" x14ac:dyDescent="0.4">
      <c r="A187" s="16"/>
      <c r="B187" s="21"/>
      <c r="C187" s="10" t="s">
        <v>62</v>
      </c>
      <c r="D187" s="11" t="s">
        <v>297</v>
      </c>
      <c r="E187" s="11" t="s">
        <v>124</v>
      </c>
      <c r="F187" s="11" t="s">
        <v>112</v>
      </c>
      <c r="G187" s="11" t="s">
        <v>802</v>
      </c>
      <c r="H187" s="11" t="s">
        <v>79</v>
      </c>
      <c r="I187" s="11" t="s">
        <v>803</v>
      </c>
      <c r="J187" s="11" t="s">
        <v>219</v>
      </c>
      <c r="K187" s="11" t="s">
        <v>809</v>
      </c>
      <c r="L187" s="11" t="s">
        <v>105</v>
      </c>
      <c r="M187" s="11" t="s">
        <v>800</v>
      </c>
      <c r="N187" s="37" t="s">
        <v>779</v>
      </c>
      <c r="O187" s="27" t="s">
        <v>810</v>
      </c>
    </row>
    <row r="188" spans="1:15" ht="19" customHeight="1" x14ac:dyDescent="0.35">
      <c r="A188" s="16"/>
      <c r="B188" s="12" t="s">
        <v>98</v>
      </c>
      <c r="C188" s="22">
        <f>COUNTIFS(Data!$H:$H,C$187,Data!$C:$C,$B188)</f>
        <v>0</v>
      </c>
      <c r="D188" s="23">
        <f>COUNTIFS(Data!$H:$H,D$187,Data!$C:$C,$B188)</f>
        <v>1</v>
      </c>
      <c r="E188" s="23">
        <f>COUNTIFS(Data!$H:$H,E$187,Data!$C:$C,$B188)</f>
        <v>1</v>
      </c>
      <c r="F188" s="23">
        <f>COUNTIFS(Data!$H:$H,F$187,Data!$C:$C,$B188)</f>
        <v>0</v>
      </c>
      <c r="G188" s="23">
        <f>COUNTIFS(Data!$H:$H,G$187,Data!$C:$C,$B188)</f>
        <v>0</v>
      </c>
      <c r="H188" s="23">
        <f>COUNTIFS(Data!$H:$H,H$187,Data!$C:$C,$B188)</f>
        <v>0</v>
      </c>
      <c r="I188" s="23">
        <f>COUNTIFS(Data!$H:$H,I$187,Data!$C:$C,$B188)</f>
        <v>0</v>
      </c>
      <c r="J188" s="23">
        <f>COUNTIFS(Data!$H:$H,J$187,Data!$C:$C,$B188)</f>
        <v>1</v>
      </c>
      <c r="K188" s="23">
        <f>COUNTIFS(Data!$H:$H,K$187,Data!$C:$C,$B188)</f>
        <v>0</v>
      </c>
      <c r="L188" s="23">
        <f>COUNTIFS(Data!$H:$H,L$187,Data!$C:$C,$B188)</f>
        <v>0</v>
      </c>
      <c r="M188" s="23">
        <f>COUNTIFS(Data!$H:$H,M$187,Data!$C:$C,$B188)</f>
        <v>0</v>
      </c>
      <c r="N188" s="25">
        <f>COUNTIFS(Data!$H:$H,N$187,Data!$C:$C,$B188)</f>
        <v>0</v>
      </c>
      <c r="O188" s="13">
        <f t="shared" ref="O188:O215" si="7">SUM(C188:N188)</f>
        <v>3</v>
      </c>
    </row>
    <row r="189" spans="1:15" ht="19" customHeight="1" x14ac:dyDescent="0.35">
      <c r="A189" s="16"/>
      <c r="B189" s="12" t="s">
        <v>126</v>
      </c>
      <c r="C189" s="20">
        <f>COUNTIFS(Data!$H:$H,C$187,Data!$C:$C,$B189)</f>
        <v>0</v>
      </c>
      <c r="D189" s="8">
        <f>COUNTIFS(Data!$H:$H,D$187,Data!$C:$C,$B189)</f>
        <v>0</v>
      </c>
      <c r="E189" s="8">
        <f>COUNTIFS(Data!$H:$H,E$187,Data!$C:$C,$B189)</f>
        <v>1</v>
      </c>
      <c r="F189" s="8">
        <f>COUNTIFS(Data!$H:$H,F$187,Data!$C:$C,$B189)</f>
        <v>0</v>
      </c>
      <c r="G189" s="8">
        <f>COUNTIFS(Data!$H:$H,G$187,Data!$C:$C,$B189)</f>
        <v>0</v>
      </c>
      <c r="H189" s="8">
        <f>COUNTIFS(Data!$H:$H,H$187,Data!$C:$C,$B189)</f>
        <v>0</v>
      </c>
      <c r="I189" s="8">
        <f>COUNTIFS(Data!$H:$H,I$187,Data!$C:$C,$B189)</f>
        <v>0</v>
      </c>
      <c r="J189" s="8">
        <f>COUNTIFS(Data!$H:$H,J$187,Data!$C:$C,$B189)</f>
        <v>0</v>
      </c>
      <c r="K189" s="8">
        <f>COUNTIFS(Data!$H:$H,K$187,Data!$C:$C,$B189)</f>
        <v>0</v>
      </c>
      <c r="L189" s="8">
        <f>COUNTIFS(Data!$H:$H,L$187,Data!$C:$C,$B189)</f>
        <v>0</v>
      </c>
      <c r="M189" s="8">
        <f>COUNTIFS(Data!$H:$H,M$187,Data!$C:$C,$B189)</f>
        <v>0</v>
      </c>
      <c r="N189" s="26">
        <f>COUNTIFS(Data!$H:$H,N$187,Data!$C:$C,$B189)</f>
        <v>0</v>
      </c>
      <c r="O189" s="13">
        <f t="shared" si="7"/>
        <v>1</v>
      </c>
    </row>
    <row r="190" spans="1:15" ht="19" customHeight="1" x14ac:dyDescent="0.35">
      <c r="A190" s="16"/>
      <c r="B190" s="12" t="s">
        <v>109</v>
      </c>
      <c r="C190" s="20">
        <f>COUNTIFS(Data!$H:$H,C$187,Data!$C:$C,$B190)</f>
        <v>1</v>
      </c>
      <c r="D190" s="8">
        <f>COUNTIFS(Data!$H:$H,D$187,Data!$C:$C,$B190)</f>
        <v>0</v>
      </c>
      <c r="E190" s="8">
        <f>COUNTIFS(Data!$H:$H,E$187,Data!$C:$C,$B190)</f>
        <v>1</v>
      </c>
      <c r="F190" s="8">
        <f>COUNTIFS(Data!$H:$H,F$187,Data!$C:$C,$B190)</f>
        <v>1</v>
      </c>
      <c r="G190" s="8">
        <f>COUNTIFS(Data!$H:$H,G$187,Data!$C:$C,$B190)</f>
        <v>0</v>
      </c>
      <c r="H190" s="8">
        <f>COUNTIFS(Data!$H:$H,H$187,Data!$C:$C,$B190)</f>
        <v>0</v>
      </c>
      <c r="I190" s="8">
        <f>COUNTIFS(Data!$H:$H,I$187,Data!$C:$C,$B190)</f>
        <v>0</v>
      </c>
      <c r="J190" s="8">
        <f>COUNTIFS(Data!$H:$H,J$187,Data!$C:$C,$B190)</f>
        <v>0</v>
      </c>
      <c r="K190" s="8">
        <f>COUNTIFS(Data!$H:$H,K$187,Data!$C:$C,$B190)</f>
        <v>0</v>
      </c>
      <c r="L190" s="8">
        <f>COUNTIFS(Data!$H:$H,L$187,Data!$C:$C,$B190)</f>
        <v>0</v>
      </c>
      <c r="M190" s="8">
        <f>COUNTIFS(Data!$H:$H,M$187,Data!$C:$C,$B190)</f>
        <v>0</v>
      </c>
      <c r="N190" s="26">
        <f>COUNTIFS(Data!$H:$H,N$187,Data!$C:$C,$B190)</f>
        <v>0</v>
      </c>
      <c r="O190" s="13">
        <f t="shared" si="7"/>
        <v>3</v>
      </c>
    </row>
    <row r="191" spans="1:15" ht="19" customHeight="1" x14ac:dyDescent="0.35">
      <c r="A191" s="16"/>
      <c r="B191" s="12" t="s">
        <v>122</v>
      </c>
      <c r="C191" s="20">
        <f>COUNTIFS(Data!$H:$H,C$187,Data!$C:$C,$B191)</f>
        <v>0</v>
      </c>
      <c r="D191" s="8">
        <f>COUNTIFS(Data!$H:$H,D$187,Data!$C:$C,$B191)</f>
        <v>0</v>
      </c>
      <c r="E191" s="8">
        <f>COUNTIFS(Data!$H:$H,E$187,Data!$C:$C,$B191)</f>
        <v>0</v>
      </c>
      <c r="F191" s="8">
        <f>COUNTIFS(Data!$H:$H,F$187,Data!$C:$C,$B191)</f>
        <v>0</v>
      </c>
      <c r="G191" s="8">
        <f>COUNTIFS(Data!$H:$H,G$187,Data!$C:$C,$B191)</f>
        <v>0</v>
      </c>
      <c r="H191" s="8">
        <f>COUNTIFS(Data!$H:$H,H$187,Data!$C:$C,$B191)</f>
        <v>0</v>
      </c>
      <c r="I191" s="8">
        <f>COUNTIFS(Data!$H:$H,I$187,Data!$C:$C,$B191)</f>
        <v>0</v>
      </c>
      <c r="J191" s="8">
        <f>COUNTIFS(Data!$H:$H,J$187,Data!$C:$C,$B191)</f>
        <v>0</v>
      </c>
      <c r="K191" s="8">
        <f>COUNTIFS(Data!$H:$H,K$187,Data!$C:$C,$B191)</f>
        <v>0</v>
      </c>
      <c r="L191" s="8">
        <f>COUNTIFS(Data!$H:$H,L$187,Data!$C:$C,$B191)</f>
        <v>0</v>
      </c>
      <c r="M191" s="8">
        <f>COUNTIFS(Data!$H:$H,M$187,Data!$C:$C,$B191)</f>
        <v>0</v>
      </c>
      <c r="N191" s="26">
        <f>COUNTIFS(Data!$H:$H,N$187,Data!$C:$C,$B191)</f>
        <v>0</v>
      </c>
      <c r="O191" s="13">
        <f t="shared" si="7"/>
        <v>0</v>
      </c>
    </row>
    <row r="192" spans="1:15" ht="19" customHeight="1" x14ac:dyDescent="0.35">
      <c r="A192" s="16"/>
      <c r="B192" s="12" t="s">
        <v>76</v>
      </c>
      <c r="C192" s="20">
        <f>COUNTIFS(Data!$H:$H,C$187,Data!$C:$C,$B192)</f>
        <v>0</v>
      </c>
      <c r="D192" s="8">
        <f>COUNTIFS(Data!$H:$H,D$187,Data!$C:$C,$B192)</f>
        <v>0</v>
      </c>
      <c r="E192" s="8">
        <f>COUNTIFS(Data!$H:$H,E$187,Data!$C:$C,$B192)</f>
        <v>4</v>
      </c>
      <c r="F192" s="8">
        <f>COUNTIFS(Data!$H:$H,F$187,Data!$C:$C,$B192)</f>
        <v>1</v>
      </c>
      <c r="G192" s="8">
        <f>COUNTIFS(Data!$H:$H,G$187,Data!$C:$C,$B192)</f>
        <v>0</v>
      </c>
      <c r="H192" s="8">
        <f>COUNTIFS(Data!$H:$H,H$187,Data!$C:$C,$B192)</f>
        <v>1</v>
      </c>
      <c r="I192" s="8">
        <f>COUNTIFS(Data!$H:$H,I$187,Data!$C:$C,$B192)</f>
        <v>0</v>
      </c>
      <c r="J192" s="8">
        <f>COUNTIFS(Data!$H:$H,J$187,Data!$C:$C,$B192)</f>
        <v>0</v>
      </c>
      <c r="K192" s="8">
        <f>COUNTIFS(Data!$H:$H,K$187,Data!$C:$C,$B192)</f>
        <v>0</v>
      </c>
      <c r="L192" s="8">
        <f>COUNTIFS(Data!$H:$H,L$187,Data!$C:$C,$B192)</f>
        <v>1</v>
      </c>
      <c r="M192" s="8">
        <f>COUNTIFS(Data!$H:$H,M$187,Data!$C:$C,$B192)</f>
        <v>0</v>
      </c>
      <c r="N192" s="26">
        <f>COUNTIFS(Data!$H:$H,N$187,Data!$C:$C,$B192)</f>
        <v>0</v>
      </c>
      <c r="O192" s="13">
        <f t="shared" si="7"/>
        <v>7</v>
      </c>
    </row>
    <row r="193" spans="1:15" ht="19" customHeight="1" x14ac:dyDescent="0.35">
      <c r="A193" s="16"/>
      <c r="B193" s="12" t="s">
        <v>159</v>
      </c>
      <c r="C193" s="20">
        <f>COUNTIFS(Data!$H:$H,C$187,Data!$C:$C,$B193)</f>
        <v>0</v>
      </c>
      <c r="D193" s="8">
        <f>COUNTIFS(Data!$H:$H,D$187,Data!$C:$C,$B193)</f>
        <v>0</v>
      </c>
      <c r="E193" s="8">
        <f>COUNTIFS(Data!$H:$H,E$187,Data!$C:$C,$B193)</f>
        <v>0</v>
      </c>
      <c r="F193" s="8">
        <f>COUNTIFS(Data!$H:$H,F$187,Data!$C:$C,$B193)</f>
        <v>0</v>
      </c>
      <c r="G193" s="8">
        <f>COUNTIFS(Data!$H:$H,G$187,Data!$C:$C,$B193)</f>
        <v>0</v>
      </c>
      <c r="H193" s="8">
        <f>COUNTIFS(Data!$H:$H,H$187,Data!$C:$C,$B193)</f>
        <v>0</v>
      </c>
      <c r="I193" s="8">
        <f>COUNTIFS(Data!$H:$H,I$187,Data!$C:$C,$B193)</f>
        <v>0</v>
      </c>
      <c r="J193" s="8">
        <f>COUNTIFS(Data!$H:$H,J$187,Data!$C:$C,$B193)</f>
        <v>0</v>
      </c>
      <c r="K193" s="8">
        <f>COUNTIFS(Data!$H:$H,K$187,Data!$C:$C,$B193)</f>
        <v>0</v>
      </c>
      <c r="L193" s="8">
        <f>COUNTIFS(Data!$H:$H,L$187,Data!$C:$C,$B193)</f>
        <v>0</v>
      </c>
      <c r="M193" s="8">
        <f>COUNTIFS(Data!$H:$H,M$187,Data!$C:$C,$B193)</f>
        <v>0</v>
      </c>
      <c r="N193" s="26">
        <f>COUNTIFS(Data!$H:$H,N$187,Data!$C:$C,$B193)</f>
        <v>0</v>
      </c>
      <c r="O193" s="13">
        <f t="shared" si="7"/>
        <v>0</v>
      </c>
    </row>
    <row r="194" spans="1:15" ht="19" customHeight="1" x14ac:dyDescent="0.35">
      <c r="A194" s="16"/>
      <c r="B194" s="12" t="s">
        <v>313</v>
      </c>
      <c r="C194" s="20">
        <f>COUNTIFS(Data!$H:$H,C$187,Data!$C:$C,$B194)</f>
        <v>0</v>
      </c>
      <c r="D194" s="8">
        <f>COUNTIFS(Data!$H:$H,D$187,Data!$C:$C,$B194)</f>
        <v>0</v>
      </c>
      <c r="E194" s="8">
        <f>COUNTIFS(Data!$H:$H,E$187,Data!$C:$C,$B194)</f>
        <v>3</v>
      </c>
      <c r="F194" s="8">
        <f>COUNTIFS(Data!$H:$H,F$187,Data!$C:$C,$B194)</f>
        <v>0</v>
      </c>
      <c r="G194" s="8">
        <f>COUNTIFS(Data!$H:$H,G$187,Data!$C:$C,$B194)</f>
        <v>0</v>
      </c>
      <c r="H194" s="8">
        <f>COUNTIFS(Data!$H:$H,H$187,Data!$C:$C,$B194)</f>
        <v>0</v>
      </c>
      <c r="I194" s="8">
        <f>COUNTIFS(Data!$H:$H,I$187,Data!$C:$C,$B194)</f>
        <v>0</v>
      </c>
      <c r="J194" s="8">
        <f>COUNTIFS(Data!$H:$H,J$187,Data!$C:$C,$B194)</f>
        <v>0</v>
      </c>
      <c r="K194" s="8">
        <f>COUNTIFS(Data!$H:$H,K$187,Data!$C:$C,$B194)</f>
        <v>0</v>
      </c>
      <c r="L194" s="8">
        <f>COUNTIFS(Data!$H:$H,L$187,Data!$C:$C,$B194)</f>
        <v>0</v>
      </c>
      <c r="M194" s="8">
        <f>COUNTIFS(Data!$H:$H,M$187,Data!$C:$C,$B194)</f>
        <v>0</v>
      </c>
      <c r="N194" s="26">
        <f>COUNTIFS(Data!$H:$H,N$187,Data!$C:$C,$B194)</f>
        <v>0</v>
      </c>
      <c r="O194" s="13">
        <f t="shared" si="7"/>
        <v>3</v>
      </c>
    </row>
    <row r="195" spans="1:15" ht="19" customHeight="1" x14ac:dyDescent="0.35">
      <c r="A195" s="16"/>
      <c r="B195" s="12" t="s">
        <v>536</v>
      </c>
      <c r="C195" s="20">
        <f>COUNTIFS(Data!$H:$H,C$187,Data!$C:$C,$B195)</f>
        <v>0</v>
      </c>
      <c r="D195" s="8">
        <f>COUNTIFS(Data!$H:$H,D$187,Data!$C:$C,$B195)</f>
        <v>0</v>
      </c>
      <c r="E195" s="8">
        <f>COUNTIFS(Data!$H:$H,E$187,Data!$C:$C,$B195)</f>
        <v>0</v>
      </c>
      <c r="F195" s="8">
        <f>COUNTIFS(Data!$H:$H,F$187,Data!$C:$C,$B195)</f>
        <v>3</v>
      </c>
      <c r="G195" s="8">
        <f>COUNTIFS(Data!$H:$H,G$187,Data!$C:$C,$B195)</f>
        <v>0</v>
      </c>
      <c r="H195" s="8">
        <f>COUNTIFS(Data!$H:$H,H$187,Data!$C:$C,$B195)</f>
        <v>0</v>
      </c>
      <c r="I195" s="8">
        <f>COUNTIFS(Data!$H:$H,I$187,Data!$C:$C,$B195)</f>
        <v>0</v>
      </c>
      <c r="J195" s="8">
        <f>COUNTIFS(Data!$H:$H,J$187,Data!$C:$C,$B195)</f>
        <v>1</v>
      </c>
      <c r="K195" s="8">
        <f>COUNTIFS(Data!$H:$H,K$187,Data!$C:$C,$B195)</f>
        <v>0</v>
      </c>
      <c r="L195" s="8">
        <f>COUNTIFS(Data!$H:$H,L$187,Data!$C:$C,$B195)</f>
        <v>0</v>
      </c>
      <c r="M195" s="8">
        <f>COUNTIFS(Data!$H:$H,M$187,Data!$C:$C,$B195)</f>
        <v>0</v>
      </c>
      <c r="N195" s="26">
        <f>COUNTIFS(Data!$H:$H,N$187,Data!$C:$C,$B195)</f>
        <v>0</v>
      </c>
      <c r="O195" s="13">
        <f t="shared" si="7"/>
        <v>4</v>
      </c>
    </row>
    <row r="196" spans="1:15" ht="19" customHeight="1" x14ac:dyDescent="0.35">
      <c r="A196" s="16"/>
      <c r="B196" s="12" t="s">
        <v>95</v>
      </c>
      <c r="C196" s="20">
        <f>COUNTIFS(Data!$H:$H,C$187,Data!$C:$C,$B196)</f>
        <v>0</v>
      </c>
      <c r="D196" s="8">
        <f>COUNTIFS(Data!$H:$H,D$187,Data!$C:$C,$B196)</f>
        <v>0</v>
      </c>
      <c r="E196" s="8">
        <f>COUNTIFS(Data!$H:$H,E$187,Data!$C:$C,$B196)</f>
        <v>0</v>
      </c>
      <c r="F196" s="8">
        <f>COUNTIFS(Data!$H:$H,F$187,Data!$C:$C,$B196)</f>
        <v>0</v>
      </c>
      <c r="G196" s="8">
        <f>COUNTIFS(Data!$H:$H,G$187,Data!$C:$C,$B196)</f>
        <v>0</v>
      </c>
      <c r="H196" s="8">
        <f>COUNTIFS(Data!$H:$H,H$187,Data!$C:$C,$B196)</f>
        <v>0</v>
      </c>
      <c r="I196" s="8">
        <f>COUNTIFS(Data!$H:$H,I$187,Data!$C:$C,$B196)</f>
        <v>0</v>
      </c>
      <c r="J196" s="8">
        <f>COUNTIFS(Data!$H:$H,J$187,Data!$C:$C,$B196)</f>
        <v>0</v>
      </c>
      <c r="K196" s="8">
        <f>COUNTIFS(Data!$H:$H,K$187,Data!$C:$C,$B196)</f>
        <v>0</v>
      </c>
      <c r="L196" s="8">
        <f>COUNTIFS(Data!$H:$H,L$187,Data!$C:$C,$B196)</f>
        <v>0</v>
      </c>
      <c r="M196" s="8">
        <f>COUNTIFS(Data!$H:$H,M$187,Data!$C:$C,$B196)</f>
        <v>0</v>
      </c>
      <c r="N196" s="26">
        <f>COUNTIFS(Data!$H:$H,N$187,Data!$C:$C,$B196)</f>
        <v>0</v>
      </c>
      <c r="O196" s="13">
        <f t="shared" si="7"/>
        <v>0</v>
      </c>
    </row>
    <row r="197" spans="1:15" ht="19" customHeight="1" x14ac:dyDescent="0.35">
      <c r="A197" s="16"/>
      <c r="B197" s="12" t="s">
        <v>133</v>
      </c>
      <c r="C197" s="20">
        <f>COUNTIFS(Data!$H:$H,C$187,Data!$C:$C,$B197)</f>
        <v>0</v>
      </c>
      <c r="D197" s="8">
        <f>COUNTIFS(Data!$H:$H,D$187,Data!$C:$C,$B197)</f>
        <v>0</v>
      </c>
      <c r="E197" s="8">
        <f>COUNTIFS(Data!$H:$H,E$187,Data!$C:$C,$B197)</f>
        <v>0</v>
      </c>
      <c r="F197" s="8">
        <f>COUNTIFS(Data!$H:$H,F$187,Data!$C:$C,$B197)</f>
        <v>0</v>
      </c>
      <c r="G197" s="8">
        <f>COUNTIFS(Data!$H:$H,G$187,Data!$C:$C,$B197)</f>
        <v>0</v>
      </c>
      <c r="H197" s="8">
        <f>COUNTIFS(Data!$H:$H,H$187,Data!$C:$C,$B197)</f>
        <v>0</v>
      </c>
      <c r="I197" s="8">
        <f>COUNTIFS(Data!$H:$H,I$187,Data!$C:$C,$B197)</f>
        <v>0</v>
      </c>
      <c r="J197" s="8">
        <f>COUNTIFS(Data!$H:$H,J$187,Data!$C:$C,$B197)</f>
        <v>0</v>
      </c>
      <c r="K197" s="8">
        <f>COUNTIFS(Data!$H:$H,K$187,Data!$C:$C,$B197)</f>
        <v>0</v>
      </c>
      <c r="L197" s="8">
        <f>COUNTIFS(Data!$H:$H,L$187,Data!$C:$C,$B197)</f>
        <v>0</v>
      </c>
      <c r="M197" s="8">
        <f>COUNTIFS(Data!$H:$H,M$187,Data!$C:$C,$B197)</f>
        <v>0</v>
      </c>
      <c r="N197" s="26">
        <f>COUNTIFS(Data!$H:$H,N$187,Data!$C:$C,$B197)</f>
        <v>0</v>
      </c>
      <c r="O197" s="13">
        <f t="shared" si="7"/>
        <v>0</v>
      </c>
    </row>
    <row r="198" spans="1:15" ht="19" customHeight="1" x14ac:dyDescent="0.35">
      <c r="A198" s="16"/>
      <c r="B198" s="12" t="s">
        <v>805</v>
      </c>
      <c r="C198" s="20">
        <f>COUNTIFS(Data!$H:$H,C$187,Data!$C:$C,$B198)</f>
        <v>0</v>
      </c>
      <c r="D198" s="8">
        <f>COUNTIFS(Data!$H:$H,D$187,Data!$C:$C,$B198)</f>
        <v>0</v>
      </c>
      <c r="E198" s="8">
        <f>COUNTIFS(Data!$H:$H,E$187,Data!$C:$C,$B198)</f>
        <v>0</v>
      </c>
      <c r="F198" s="8">
        <f>COUNTIFS(Data!$H:$H,F$187,Data!$C:$C,$B198)</f>
        <v>0</v>
      </c>
      <c r="G198" s="8">
        <f>COUNTIFS(Data!$H:$H,G$187,Data!$C:$C,$B198)</f>
        <v>0</v>
      </c>
      <c r="H198" s="8">
        <f>COUNTIFS(Data!$H:$H,H$187,Data!$C:$C,$B198)</f>
        <v>0</v>
      </c>
      <c r="I198" s="8">
        <f>COUNTIFS(Data!$H:$H,I$187,Data!$C:$C,$B198)</f>
        <v>0</v>
      </c>
      <c r="J198" s="8">
        <f>COUNTIFS(Data!$H:$H,J$187,Data!$C:$C,$B198)</f>
        <v>0</v>
      </c>
      <c r="K198" s="8">
        <f>COUNTIFS(Data!$H:$H,K$187,Data!$C:$C,$B198)</f>
        <v>0</v>
      </c>
      <c r="L198" s="8">
        <f>COUNTIFS(Data!$H:$H,L$187,Data!$C:$C,$B198)</f>
        <v>0</v>
      </c>
      <c r="M198" s="8">
        <f>COUNTIFS(Data!$H:$H,M$187,Data!$C:$C,$B198)</f>
        <v>0</v>
      </c>
      <c r="N198" s="26">
        <f>COUNTIFS(Data!$H:$H,N$187,Data!$C:$C,$B198)</f>
        <v>0</v>
      </c>
      <c r="O198" s="13">
        <f t="shared" si="7"/>
        <v>0</v>
      </c>
    </row>
    <row r="199" spans="1:15" ht="19" customHeight="1" x14ac:dyDescent="0.35">
      <c r="A199" s="16"/>
      <c r="B199" s="12" t="s">
        <v>804</v>
      </c>
      <c r="C199" s="20">
        <f>COUNTIFS(Data!$H:$H,C$187,Data!$C:$C,$B199)</f>
        <v>0</v>
      </c>
      <c r="D199" s="8">
        <f>COUNTIFS(Data!$H:$H,D$187,Data!$C:$C,$B199)</f>
        <v>0</v>
      </c>
      <c r="E199" s="8">
        <f>COUNTIFS(Data!$H:$H,E$187,Data!$C:$C,$B199)</f>
        <v>0</v>
      </c>
      <c r="F199" s="8">
        <f>COUNTIFS(Data!$H:$H,F$187,Data!$C:$C,$B199)</f>
        <v>0</v>
      </c>
      <c r="G199" s="8">
        <f>COUNTIFS(Data!$H:$H,G$187,Data!$C:$C,$B199)</f>
        <v>0</v>
      </c>
      <c r="H199" s="8">
        <f>COUNTIFS(Data!$H:$H,H$187,Data!$C:$C,$B199)</f>
        <v>0</v>
      </c>
      <c r="I199" s="8">
        <f>COUNTIFS(Data!$H:$H,I$187,Data!$C:$C,$B199)</f>
        <v>0</v>
      </c>
      <c r="J199" s="8">
        <f>COUNTIFS(Data!$H:$H,J$187,Data!$C:$C,$B199)</f>
        <v>0</v>
      </c>
      <c r="K199" s="8">
        <f>COUNTIFS(Data!$H:$H,K$187,Data!$C:$C,$B199)</f>
        <v>0</v>
      </c>
      <c r="L199" s="8">
        <f>COUNTIFS(Data!$H:$H,L$187,Data!$C:$C,$B199)</f>
        <v>0</v>
      </c>
      <c r="M199" s="8">
        <f>COUNTIFS(Data!$H:$H,M$187,Data!$C:$C,$B199)</f>
        <v>0</v>
      </c>
      <c r="N199" s="26">
        <f>COUNTIFS(Data!$H:$H,N$187,Data!$C:$C,$B199)</f>
        <v>0</v>
      </c>
      <c r="O199" s="13">
        <f t="shared" si="7"/>
        <v>0</v>
      </c>
    </row>
    <row r="200" spans="1:15" ht="19" customHeight="1" x14ac:dyDescent="0.35">
      <c r="A200" s="16"/>
      <c r="B200" s="12" t="s">
        <v>796</v>
      </c>
      <c r="C200" s="20">
        <f>COUNTIFS(Data!$H:$H,C$187,Data!$C:$C,$B200)</f>
        <v>0</v>
      </c>
      <c r="D200" s="8">
        <f>COUNTIFS(Data!$H:$H,D$187,Data!$C:$C,$B200)</f>
        <v>0</v>
      </c>
      <c r="E200" s="8">
        <f>COUNTIFS(Data!$H:$H,E$187,Data!$C:$C,$B200)</f>
        <v>0</v>
      </c>
      <c r="F200" s="8">
        <f>COUNTIFS(Data!$H:$H,F$187,Data!$C:$C,$B200)</f>
        <v>0</v>
      </c>
      <c r="G200" s="8">
        <f>COUNTIFS(Data!$H:$H,G$187,Data!$C:$C,$B200)</f>
        <v>0</v>
      </c>
      <c r="H200" s="8">
        <f>COUNTIFS(Data!$H:$H,H$187,Data!$C:$C,$B200)</f>
        <v>0</v>
      </c>
      <c r="I200" s="8">
        <f>COUNTIFS(Data!$H:$H,I$187,Data!$C:$C,$B200)</f>
        <v>0</v>
      </c>
      <c r="J200" s="8">
        <f>COUNTIFS(Data!$H:$H,J$187,Data!$C:$C,$B200)</f>
        <v>0</v>
      </c>
      <c r="K200" s="8">
        <f>COUNTIFS(Data!$H:$H,K$187,Data!$C:$C,$B200)</f>
        <v>0</v>
      </c>
      <c r="L200" s="8">
        <f>COUNTIFS(Data!$H:$H,L$187,Data!$C:$C,$B200)</f>
        <v>0</v>
      </c>
      <c r="M200" s="8">
        <f>COUNTIFS(Data!$H:$H,M$187,Data!$C:$C,$B200)</f>
        <v>0</v>
      </c>
      <c r="N200" s="26">
        <f>COUNTIFS(Data!$H:$H,N$187,Data!$C:$C,$B200)</f>
        <v>0</v>
      </c>
      <c r="O200" s="13">
        <f t="shared" si="7"/>
        <v>0</v>
      </c>
    </row>
    <row r="201" spans="1:15" ht="19" customHeight="1" x14ac:dyDescent="0.35">
      <c r="A201" s="16"/>
      <c r="B201" s="12" t="s">
        <v>806</v>
      </c>
      <c r="C201" s="20">
        <f>COUNTIFS(Data!$H:$H,C$187,Data!$C:$C,$B201)</f>
        <v>0</v>
      </c>
      <c r="D201" s="8">
        <f>COUNTIFS(Data!$H:$H,D$187,Data!$C:$C,$B201)</f>
        <v>0</v>
      </c>
      <c r="E201" s="8">
        <f>COUNTIFS(Data!$H:$H,E$187,Data!$C:$C,$B201)</f>
        <v>0</v>
      </c>
      <c r="F201" s="8">
        <f>COUNTIFS(Data!$H:$H,F$187,Data!$C:$C,$B201)</f>
        <v>0</v>
      </c>
      <c r="G201" s="8">
        <f>COUNTIFS(Data!$H:$H,G$187,Data!$C:$C,$B201)</f>
        <v>0</v>
      </c>
      <c r="H201" s="8">
        <f>COUNTIFS(Data!$H:$H,H$187,Data!$C:$C,$B201)</f>
        <v>0</v>
      </c>
      <c r="I201" s="8">
        <f>COUNTIFS(Data!$H:$H,I$187,Data!$C:$C,$B201)</f>
        <v>0</v>
      </c>
      <c r="J201" s="8">
        <f>COUNTIFS(Data!$H:$H,J$187,Data!$C:$C,$B201)</f>
        <v>0</v>
      </c>
      <c r="K201" s="8">
        <f>COUNTIFS(Data!$H:$H,K$187,Data!$C:$C,$B201)</f>
        <v>0</v>
      </c>
      <c r="L201" s="8">
        <f>COUNTIFS(Data!$H:$H,L$187,Data!$C:$C,$B201)</f>
        <v>0</v>
      </c>
      <c r="M201" s="8">
        <f>COUNTIFS(Data!$H:$H,M$187,Data!$C:$C,$B201)</f>
        <v>0</v>
      </c>
      <c r="N201" s="26">
        <f>COUNTIFS(Data!$H:$H,N$187,Data!$C:$C,$B201)</f>
        <v>0</v>
      </c>
      <c r="O201" s="13">
        <f t="shared" si="7"/>
        <v>0</v>
      </c>
    </row>
    <row r="202" spans="1:15" ht="19" customHeight="1" x14ac:dyDescent="0.35">
      <c r="A202" s="16"/>
      <c r="B202" s="12" t="s">
        <v>116</v>
      </c>
      <c r="C202" s="20">
        <f>COUNTIFS(Data!$H:$H,C$187,Data!$C:$C,$B202)</f>
        <v>1</v>
      </c>
      <c r="D202" s="8">
        <f>COUNTIFS(Data!$H:$H,D$187,Data!$C:$C,$B202)</f>
        <v>0</v>
      </c>
      <c r="E202" s="8">
        <f>COUNTIFS(Data!$H:$H,E$187,Data!$C:$C,$B202)</f>
        <v>0</v>
      </c>
      <c r="F202" s="8">
        <f>COUNTIFS(Data!$H:$H,F$187,Data!$C:$C,$B202)</f>
        <v>0</v>
      </c>
      <c r="G202" s="8">
        <f>COUNTIFS(Data!$H:$H,G$187,Data!$C:$C,$B202)</f>
        <v>0</v>
      </c>
      <c r="H202" s="8">
        <f>COUNTIFS(Data!$H:$H,H$187,Data!$C:$C,$B202)</f>
        <v>0</v>
      </c>
      <c r="I202" s="8">
        <f>COUNTIFS(Data!$H:$H,I$187,Data!$C:$C,$B202)</f>
        <v>0</v>
      </c>
      <c r="J202" s="8">
        <f>COUNTIFS(Data!$H:$H,J$187,Data!$C:$C,$B202)</f>
        <v>0</v>
      </c>
      <c r="K202" s="8">
        <f>COUNTIFS(Data!$H:$H,K$187,Data!$C:$C,$B202)</f>
        <v>0</v>
      </c>
      <c r="L202" s="8">
        <f>COUNTIFS(Data!$H:$H,L$187,Data!$C:$C,$B202)</f>
        <v>0</v>
      </c>
      <c r="M202" s="8">
        <f>COUNTIFS(Data!$H:$H,M$187,Data!$C:$C,$B202)</f>
        <v>0</v>
      </c>
      <c r="N202" s="26">
        <f>COUNTIFS(Data!$H:$H,N$187,Data!$C:$C,$B202)</f>
        <v>0</v>
      </c>
      <c r="O202" s="13">
        <f t="shared" si="7"/>
        <v>1</v>
      </c>
    </row>
    <row r="203" spans="1:15" ht="19" customHeight="1" x14ac:dyDescent="0.35">
      <c r="A203" s="16"/>
      <c r="B203" s="12" t="s">
        <v>130</v>
      </c>
      <c r="C203" s="20">
        <f>COUNTIFS(Data!$H:$H,C$187,Data!$C:$C,$B203)</f>
        <v>0</v>
      </c>
      <c r="D203" s="8">
        <f>COUNTIFS(Data!$H:$H,D$187,Data!$C:$C,$B203)</f>
        <v>0</v>
      </c>
      <c r="E203" s="8">
        <f>COUNTIFS(Data!$H:$H,E$187,Data!$C:$C,$B203)</f>
        <v>3</v>
      </c>
      <c r="F203" s="8">
        <f>COUNTIFS(Data!$H:$H,F$187,Data!$C:$C,$B203)</f>
        <v>0</v>
      </c>
      <c r="G203" s="8">
        <f>COUNTIFS(Data!$H:$H,G$187,Data!$C:$C,$B203)</f>
        <v>0</v>
      </c>
      <c r="H203" s="8">
        <f>COUNTIFS(Data!$H:$H,H$187,Data!$C:$C,$B203)</f>
        <v>0</v>
      </c>
      <c r="I203" s="8">
        <f>COUNTIFS(Data!$H:$H,I$187,Data!$C:$C,$B203)</f>
        <v>0</v>
      </c>
      <c r="J203" s="8">
        <f>COUNTIFS(Data!$H:$H,J$187,Data!$C:$C,$B203)</f>
        <v>0</v>
      </c>
      <c r="K203" s="8">
        <f>COUNTIFS(Data!$H:$H,K$187,Data!$C:$C,$B203)</f>
        <v>0</v>
      </c>
      <c r="L203" s="8">
        <f>COUNTIFS(Data!$H:$H,L$187,Data!$C:$C,$B203)</f>
        <v>1</v>
      </c>
      <c r="M203" s="8">
        <f>COUNTIFS(Data!$H:$H,M$187,Data!$C:$C,$B203)</f>
        <v>0</v>
      </c>
      <c r="N203" s="26">
        <f>COUNTIFS(Data!$H:$H,N$187,Data!$C:$C,$B203)</f>
        <v>0</v>
      </c>
      <c r="O203" s="13">
        <f t="shared" si="7"/>
        <v>4</v>
      </c>
    </row>
    <row r="204" spans="1:15" ht="19" customHeight="1" x14ac:dyDescent="0.35">
      <c r="A204" s="16"/>
      <c r="B204" s="12" t="s">
        <v>58</v>
      </c>
      <c r="C204" s="20">
        <f>COUNTIFS(Data!$H:$H,C$187,Data!$C:$C,$B204)</f>
        <v>1</v>
      </c>
      <c r="D204" s="8">
        <f>COUNTIFS(Data!$H:$H,D$187,Data!$C:$C,$B204)</f>
        <v>0</v>
      </c>
      <c r="E204" s="8">
        <f>COUNTIFS(Data!$H:$H,E$187,Data!$C:$C,$B204)</f>
        <v>12</v>
      </c>
      <c r="F204" s="8">
        <f>COUNTIFS(Data!$H:$H,F$187,Data!$C:$C,$B204)</f>
        <v>2</v>
      </c>
      <c r="G204" s="8">
        <f>COUNTIFS(Data!$H:$H,G$187,Data!$C:$C,$B204)</f>
        <v>0</v>
      </c>
      <c r="H204" s="8">
        <f>COUNTIFS(Data!$H:$H,H$187,Data!$C:$C,$B204)</f>
        <v>1</v>
      </c>
      <c r="I204" s="8">
        <f>COUNTIFS(Data!$H:$H,I$187,Data!$C:$C,$B204)</f>
        <v>0</v>
      </c>
      <c r="J204" s="8">
        <f>COUNTIFS(Data!$H:$H,J$187,Data!$C:$C,$B204)</f>
        <v>0</v>
      </c>
      <c r="K204" s="8">
        <f>COUNTIFS(Data!$H:$H,K$187,Data!$C:$C,$B204)</f>
        <v>0</v>
      </c>
      <c r="L204" s="8">
        <f>COUNTIFS(Data!$H:$H,L$187,Data!$C:$C,$B204)</f>
        <v>1</v>
      </c>
      <c r="M204" s="8">
        <f>COUNTIFS(Data!$H:$H,M$187,Data!$C:$C,$B204)</f>
        <v>0</v>
      </c>
      <c r="N204" s="26">
        <f>COUNTIFS(Data!$H:$H,N$187,Data!$C:$C,$B204)</f>
        <v>0</v>
      </c>
      <c r="O204" s="13">
        <f t="shared" si="7"/>
        <v>17</v>
      </c>
    </row>
    <row r="205" spans="1:15" ht="19" customHeight="1" x14ac:dyDescent="0.35">
      <c r="A205" s="16"/>
      <c r="B205" s="12" t="s">
        <v>168</v>
      </c>
      <c r="C205" s="20">
        <f>COUNTIFS(Data!$H:$H,C$187,Data!$C:$C,$B205)</f>
        <v>0</v>
      </c>
      <c r="D205" s="8">
        <f>COUNTIFS(Data!$H:$H,D$187,Data!$C:$C,$B205)</f>
        <v>0</v>
      </c>
      <c r="E205" s="8">
        <f>COUNTIFS(Data!$H:$H,E$187,Data!$C:$C,$B205)</f>
        <v>5</v>
      </c>
      <c r="F205" s="8">
        <f>COUNTIFS(Data!$H:$H,F$187,Data!$C:$C,$B205)</f>
        <v>0</v>
      </c>
      <c r="G205" s="8">
        <f>COUNTIFS(Data!$H:$H,G$187,Data!$C:$C,$B205)</f>
        <v>0</v>
      </c>
      <c r="H205" s="8">
        <f>COUNTIFS(Data!$H:$H,H$187,Data!$C:$C,$B205)</f>
        <v>1</v>
      </c>
      <c r="I205" s="8">
        <f>COUNTIFS(Data!$H:$H,I$187,Data!$C:$C,$B205)</f>
        <v>0</v>
      </c>
      <c r="J205" s="8">
        <f>COUNTIFS(Data!$H:$H,J$187,Data!$C:$C,$B205)</f>
        <v>1</v>
      </c>
      <c r="K205" s="8">
        <f>COUNTIFS(Data!$H:$H,K$187,Data!$C:$C,$B205)</f>
        <v>0</v>
      </c>
      <c r="L205" s="8">
        <f>COUNTIFS(Data!$H:$H,L$187,Data!$C:$C,$B205)</f>
        <v>0</v>
      </c>
      <c r="M205" s="8">
        <f>COUNTIFS(Data!$H:$H,M$187,Data!$C:$C,$B205)</f>
        <v>0</v>
      </c>
      <c r="N205" s="26">
        <f>COUNTIFS(Data!$H:$H,N$187,Data!$C:$C,$B205)</f>
        <v>0</v>
      </c>
      <c r="O205" s="13">
        <f t="shared" si="7"/>
        <v>7</v>
      </c>
    </row>
    <row r="206" spans="1:15" ht="19" customHeight="1" x14ac:dyDescent="0.35">
      <c r="A206" s="16"/>
      <c r="B206" s="12" t="s">
        <v>235</v>
      </c>
      <c r="C206" s="20">
        <f>COUNTIFS(Data!$H:$H,C$187,Data!$C:$C,$B206)</f>
        <v>0</v>
      </c>
      <c r="D206" s="8">
        <f>COUNTIFS(Data!$H:$H,D$187,Data!$C:$C,$B206)</f>
        <v>0</v>
      </c>
      <c r="E206" s="8">
        <f>COUNTIFS(Data!$H:$H,E$187,Data!$C:$C,$B206)</f>
        <v>4</v>
      </c>
      <c r="F206" s="8">
        <f>COUNTIFS(Data!$H:$H,F$187,Data!$C:$C,$B206)</f>
        <v>0</v>
      </c>
      <c r="G206" s="8">
        <f>COUNTIFS(Data!$H:$H,G$187,Data!$C:$C,$B206)</f>
        <v>0</v>
      </c>
      <c r="H206" s="8">
        <f>COUNTIFS(Data!$H:$H,H$187,Data!$C:$C,$B206)</f>
        <v>1</v>
      </c>
      <c r="I206" s="8">
        <f>COUNTIFS(Data!$H:$H,I$187,Data!$C:$C,$B206)</f>
        <v>0</v>
      </c>
      <c r="J206" s="8">
        <f>COUNTIFS(Data!$H:$H,J$187,Data!$C:$C,$B206)</f>
        <v>2</v>
      </c>
      <c r="K206" s="8">
        <f>COUNTIFS(Data!$H:$H,K$187,Data!$C:$C,$B206)</f>
        <v>0</v>
      </c>
      <c r="L206" s="8">
        <f>COUNTIFS(Data!$H:$H,L$187,Data!$C:$C,$B206)</f>
        <v>1</v>
      </c>
      <c r="M206" s="8">
        <f>COUNTIFS(Data!$H:$H,M$187,Data!$C:$C,$B206)</f>
        <v>0</v>
      </c>
      <c r="N206" s="26">
        <f>COUNTIFS(Data!$H:$H,N$187,Data!$C:$C,$B206)</f>
        <v>0</v>
      </c>
      <c r="O206" s="13">
        <f t="shared" si="7"/>
        <v>8</v>
      </c>
    </row>
    <row r="207" spans="1:15" ht="19" customHeight="1" x14ac:dyDescent="0.35">
      <c r="A207" s="16"/>
      <c r="B207" s="12" t="s">
        <v>127</v>
      </c>
      <c r="C207" s="20">
        <f>COUNTIFS(Data!$H:$H,C$187,Data!$C:$C,$B207)</f>
        <v>1</v>
      </c>
      <c r="D207" s="8">
        <f>COUNTIFS(Data!$H:$H,D$187,Data!$C:$C,$B207)</f>
        <v>0</v>
      </c>
      <c r="E207" s="8">
        <f>COUNTIFS(Data!$H:$H,E$187,Data!$C:$C,$B207)</f>
        <v>3</v>
      </c>
      <c r="F207" s="8">
        <f>COUNTIFS(Data!$H:$H,F$187,Data!$C:$C,$B207)</f>
        <v>0</v>
      </c>
      <c r="G207" s="8">
        <f>COUNTIFS(Data!$H:$H,G$187,Data!$C:$C,$B207)</f>
        <v>0</v>
      </c>
      <c r="H207" s="8">
        <f>COUNTIFS(Data!$H:$H,H$187,Data!$C:$C,$B207)</f>
        <v>8</v>
      </c>
      <c r="I207" s="8">
        <f>COUNTIFS(Data!$H:$H,I$187,Data!$C:$C,$B207)</f>
        <v>0</v>
      </c>
      <c r="J207" s="8">
        <f>COUNTIFS(Data!$H:$H,J$187,Data!$C:$C,$B207)</f>
        <v>0</v>
      </c>
      <c r="K207" s="8">
        <f>COUNTIFS(Data!$H:$H,K$187,Data!$C:$C,$B207)</f>
        <v>0</v>
      </c>
      <c r="L207" s="8">
        <f>COUNTIFS(Data!$H:$H,L$187,Data!$C:$C,$B207)</f>
        <v>0</v>
      </c>
      <c r="M207" s="8">
        <f>COUNTIFS(Data!$H:$H,M$187,Data!$C:$C,$B207)</f>
        <v>0</v>
      </c>
      <c r="N207" s="26">
        <f>COUNTIFS(Data!$H:$H,N$187,Data!$C:$C,$B207)</f>
        <v>0</v>
      </c>
      <c r="O207" s="13">
        <f t="shared" si="7"/>
        <v>12</v>
      </c>
    </row>
    <row r="208" spans="1:15" ht="19" customHeight="1" x14ac:dyDescent="0.35">
      <c r="A208" s="16"/>
      <c r="B208" s="12" t="s">
        <v>158</v>
      </c>
      <c r="C208" s="20">
        <f>COUNTIFS(Data!$H:$H,C$187,Data!$C:$C,$B208)</f>
        <v>0</v>
      </c>
      <c r="D208" s="8">
        <f>COUNTIFS(Data!$H:$H,D$187,Data!$C:$C,$B208)</f>
        <v>0</v>
      </c>
      <c r="E208" s="8">
        <f>COUNTIFS(Data!$H:$H,E$187,Data!$C:$C,$B208)</f>
        <v>0</v>
      </c>
      <c r="F208" s="8">
        <f>COUNTIFS(Data!$H:$H,F$187,Data!$C:$C,$B208)</f>
        <v>0</v>
      </c>
      <c r="G208" s="8">
        <f>COUNTIFS(Data!$H:$H,G$187,Data!$C:$C,$B208)</f>
        <v>0</v>
      </c>
      <c r="H208" s="8">
        <f>COUNTIFS(Data!$H:$H,H$187,Data!$C:$C,$B208)</f>
        <v>0</v>
      </c>
      <c r="I208" s="8">
        <f>COUNTIFS(Data!$H:$H,I$187,Data!$C:$C,$B208)</f>
        <v>0</v>
      </c>
      <c r="J208" s="8">
        <f>COUNTIFS(Data!$H:$H,J$187,Data!$C:$C,$B208)</f>
        <v>0</v>
      </c>
      <c r="K208" s="8">
        <f>COUNTIFS(Data!$H:$H,K$187,Data!$C:$C,$B208)</f>
        <v>0</v>
      </c>
      <c r="L208" s="8">
        <f>COUNTIFS(Data!$H:$H,L$187,Data!$C:$C,$B208)</f>
        <v>1</v>
      </c>
      <c r="M208" s="8">
        <f>COUNTIFS(Data!$H:$H,M$187,Data!$C:$C,$B208)</f>
        <v>0</v>
      </c>
      <c r="N208" s="26">
        <f>COUNTIFS(Data!$H:$H,N$187,Data!$C:$C,$B208)</f>
        <v>0</v>
      </c>
      <c r="O208" s="13">
        <f t="shared" si="7"/>
        <v>1</v>
      </c>
    </row>
    <row r="209" spans="1:15" ht="19" customHeight="1" x14ac:dyDescent="0.35">
      <c r="A209" s="16"/>
      <c r="B209" s="12" t="s">
        <v>798</v>
      </c>
      <c r="C209" s="20">
        <f>COUNTIFS(Data!$H:$H,C$187,Data!$C:$C,$B209)</f>
        <v>0</v>
      </c>
      <c r="D209" s="8">
        <f>COUNTIFS(Data!$H:$H,D$187,Data!$C:$C,$B209)</f>
        <v>0</v>
      </c>
      <c r="E209" s="8">
        <f>COUNTIFS(Data!$H:$H,E$187,Data!$C:$C,$B209)</f>
        <v>0</v>
      </c>
      <c r="F209" s="8">
        <f>COUNTIFS(Data!$H:$H,F$187,Data!$C:$C,$B209)</f>
        <v>0</v>
      </c>
      <c r="G209" s="8">
        <f>COUNTIFS(Data!$H:$H,G$187,Data!$C:$C,$B209)</f>
        <v>0</v>
      </c>
      <c r="H209" s="8">
        <f>COUNTIFS(Data!$H:$H,H$187,Data!$C:$C,$B209)</f>
        <v>0</v>
      </c>
      <c r="I209" s="8">
        <f>COUNTIFS(Data!$H:$H,I$187,Data!$C:$C,$B209)</f>
        <v>0</v>
      </c>
      <c r="J209" s="8">
        <f>COUNTIFS(Data!$H:$H,J$187,Data!$C:$C,$B209)</f>
        <v>0</v>
      </c>
      <c r="K209" s="8">
        <f>COUNTIFS(Data!$H:$H,K$187,Data!$C:$C,$B209)</f>
        <v>0</v>
      </c>
      <c r="L209" s="8">
        <f>COUNTIFS(Data!$H:$H,L$187,Data!$C:$C,$B209)</f>
        <v>0</v>
      </c>
      <c r="M209" s="8">
        <f>COUNTIFS(Data!$H:$H,M$187,Data!$C:$C,$B209)</f>
        <v>0</v>
      </c>
      <c r="N209" s="26">
        <f>COUNTIFS(Data!$H:$H,N$187,Data!$C:$C,$B209)</f>
        <v>0</v>
      </c>
      <c r="O209" s="13">
        <f t="shared" si="7"/>
        <v>0</v>
      </c>
    </row>
    <row r="210" spans="1:15" ht="19" customHeight="1" x14ac:dyDescent="0.35">
      <c r="A210" s="16"/>
      <c r="B210" s="12" t="s">
        <v>793</v>
      </c>
      <c r="C210" s="20">
        <f>COUNTIFS(Data!$H:$H,C$187,Data!$C:$C,$B210)</f>
        <v>0</v>
      </c>
      <c r="D210" s="8">
        <f>COUNTIFS(Data!$H:$H,D$187,Data!$C:$C,$B210)</f>
        <v>0</v>
      </c>
      <c r="E210" s="8">
        <f>COUNTIFS(Data!$H:$H,E$187,Data!$C:$C,$B210)</f>
        <v>0</v>
      </c>
      <c r="F210" s="8">
        <f>COUNTIFS(Data!$H:$H,F$187,Data!$C:$C,$B210)</f>
        <v>0</v>
      </c>
      <c r="G210" s="8">
        <f>COUNTIFS(Data!$H:$H,G$187,Data!$C:$C,$B210)</f>
        <v>0</v>
      </c>
      <c r="H210" s="8">
        <f>COUNTIFS(Data!$H:$H,H$187,Data!$C:$C,$B210)</f>
        <v>0</v>
      </c>
      <c r="I210" s="8">
        <f>COUNTIFS(Data!$H:$H,I$187,Data!$C:$C,$B210)</f>
        <v>0</v>
      </c>
      <c r="J210" s="8">
        <f>COUNTIFS(Data!$H:$H,J$187,Data!$C:$C,$B210)</f>
        <v>0</v>
      </c>
      <c r="K210" s="8">
        <f>COUNTIFS(Data!$H:$H,K$187,Data!$C:$C,$B210)</f>
        <v>0</v>
      </c>
      <c r="L210" s="8">
        <f>COUNTIFS(Data!$H:$H,L$187,Data!$C:$C,$B210)</f>
        <v>0</v>
      </c>
      <c r="M210" s="8">
        <f>COUNTIFS(Data!$H:$H,M$187,Data!$C:$C,$B210)</f>
        <v>0</v>
      </c>
      <c r="N210" s="26">
        <f>COUNTIFS(Data!$H:$H,N$187,Data!$C:$C,$B210)</f>
        <v>0</v>
      </c>
      <c r="O210" s="13">
        <f t="shared" si="7"/>
        <v>0</v>
      </c>
    </row>
    <row r="211" spans="1:15" ht="19" customHeight="1" x14ac:dyDescent="0.35">
      <c r="A211" s="16"/>
      <c r="B211" s="12" t="s">
        <v>807</v>
      </c>
      <c r="C211" s="20">
        <f>COUNTIFS(Data!$H:$H,C$187,Data!$C:$C,$B211)</f>
        <v>0</v>
      </c>
      <c r="D211" s="8">
        <f>COUNTIFS(Data!$H:$H,D$187,Data!$C:$C,$B211)</f>
        <v>0</v>
      </c>
      <c r="E211" s="8">
        <f>COUNTIFS(Data!$H:$H,E$187,Data!$C:$C,$B211)</f>
        <v>0</v>
      </c>
      <c r="F211" s="8">
        <f>COUNTIFS(Data!$H:$H,F$187,Data!$C:$C,$B211)</f>
        <v>0</v>
      </c>
      <c r="G211" s="8">
        <f>COUNTIFS(Data!$H:$H,G$187,Data!$C:$C,$B211)</f>
        <v>0</v>
      </c>
      <c r="H211" s="8">
        <f>COUNTIFS(Data!$H:$H,H$187,Data!$C:$C,$B211)</f>
        <v>0</v>
      </c>
      <c r="I211" s="8">
        <f>COUNTIFS(Data!$H:$H,I$187,Data!$C:$C,$B211)</f>
        <v>0</v>
      </c>
      <c r="J211" s="8">
        <f>COUNTIFS(Data!$H:$H,J$187,Data!$C:$C,$B211)</f>
        <v>0</v>
      </c>
      <c r="K211" s="8">
        <f>COUNTIFS(Data!$H:$H,K$187,Data!$C:$C,$B211)</f>
        <v>0</v>
      </c>
      <c r="L211" s="8">
        <f>COUNTIFS(Data!$H:$H,L$187,Data!$C:$C,$B211)</f>
        <v>0</v>
      </c>
      <c r="M211" s="8">
        <f>COUNTIFS(Data!$H:$H,M$187,Data!$C:$C,$B211)</f>
        <v>0</v>
      </c>
      <c r="N211" s="26">
        <f>COUNTIFS(Data!$H:$H,N$187,Data!$C:$C,$B211)</f>
        <v>0</v>
      </c>
      <c r="O211" s="13">
        <f t="shared" si="7"/>
        <v>0</v>
      </c>
    </row>
    <row r="212" spans="1:15" ht="19" customHeight="1" x14ac:dyDescent="0.35">
      <c r="A212" s="16"/>
      <c r="B212" s="12" t="s">
        <v>791</v>
      </c>
      <c r="C212" s="20">
        <f>COUNTIFS(Data!$H:$H,C$187,Data!$C:$C,$B212)</f>
        <v>0</v>
      </c>
      <c r="D212" s="8">
        <f>COUNTIFS(Data!$H:$H,D$187,Data!$C:$C,$B212)</f>
        <v>0</v>
      </c>
      <c r="E212" s="8">
        <f>COUNTIFS(Data!$H:$H,E$187,Data!$C:$C,$B212)</f>
        <v>0</v>
      </c>
      <c r="F212" s="8">
        <f>COUNTIFS(Data!$H:$H,F$187,Data!$C:$C,$B212)</f>
        <v>0</v>
      </c>
      <c r="G212" s="8">
        <f>COUNTIFS(Data!$H:$H,G$187,Data!$C:$C,$B212)</f>
        <v>0</v>
      </c>
      <c r="H212" s="8">
        <f>COUNTIFS(Data!$H:$H,H$187,Data!$C:$C,$B212)</f>
        <v>0</v>
      </c>
      <c r="I212" s="8">
        <f>COUNTIFS(Data!$H:$H,I$187,Data!$C:$C,$B212)</f>
        <v>0</v>
      </c>
      <c r="J212" s="8">
        <f>COUNTIFS(Data!$H:$H,J$187,Data!$C:$C,$B212)</f>
        <v>0</v>
      </c>
      <c r="K212" s="8">
        <f>COUNTIFS(Data!$H:$H,K$187,Data!$C:$C,$B212)</f>
        <v>0</v>
      </c>
      <c r="L212" s="8">
        <f>COUNTIFS(Data!$H:$H,L$187,Data!$C:$C,$B212)</f>
        <v>0</v>
      </c>
      <c r="M212" s="8">
        <f>COUNTIFS(Data!$H:$H,M$187,Data!$C:$C,$B212)</f>
        <v>0</v>
      </c>
      <c r="N212" s="26">
        <f>COUNTIFS(Data!$H:$H,N$187,Data!$C:$C,$B212)</f>
        <v>0</v>
      </c>
      <c r="O212" s="13">
        <f t="shared" si="7"/>
        <v>0</v>
      </c>
    </row>
    <row r="213" spans="1:15" ht="19" customHeight="1" x14ac:dyDescent="0.35">
      <c r="A213" s="16"/>
      <c r="B213" s="12" t="s">
        <v>839</v>
      </c>
      <c r="C213" s="20">
        <f>COUNTIFS(Data!$H:$H,C$187,Data!$C:$C,$B213)</f>
        <v>0</v>
      </c>
      <c r="D213" s="8">
        <f>COUNTIFS(Data!$H:$H,D$187,Data!$C:$C,$B213)</f>
        <v>0</v>
      </c>
      <c r="E213" s="8">
        <f>COUNTIFS(Data!$H:$H,E$187,Data!$C:$C,$B213)</f>
        <v>0</v>
      </c>
      <c r="F213" s="8">
        <f>COUNTIFS(Data!$H:$H,F$187,Data!$C:$C,$B213)</f>
        <v>0</v>
      </c>
      <c r="G213" s="8">
        <f>COUNTIFS(Data!$H:$H,G$187,Data!$C:$C,$B213)</f>
        <v>0</v>
      </c>
      <c r="H213" s="8">
        <f>COUNTIFS(Data!$H:$H,H$187,Data!$C:$C,$B213)</f>
        <v>0</v>
      </c>
      <c r="I213" s="8">
        <f>COUNTIFS(Data!$H:$H,I$187,Data!$C:$C,$B213)</f>
        <v>0</v>
      </c>
      <c r="J213" s="8">
        <f>COUNTIFS(Data!$H:$H,J$187,Data!$C:$C,$B213)</f>
        <v>0</v>
      </c>
      <c r="K213" s="8">
        <f>COUNTIFS(Data!$H:$H,K$187,Data!$C:$C,$B213)</f>
        <v>0</v>
      </c>
      <c r="L213" s="8">
        <f>COUNTIFS(Data!$H:$H,L$187,Data!$C:$C,$B213)</f>
        <v>0</v>
      </c>
      <c r="M213" s="8">
        <f>COUNTIFS(Data!$H:$H,M$187,Data!$C:$C,$B213)</f>
        <v>0</v>
      </c>
      <c r="N213" s="26">
        <f>COUNTIFS(Data!$H:$H,N$187,Data!$C:$C,$B213)</f>
        <v>0</v>
      </c>
      <c r="O213" s="13">
        <f t="shared" si="7"/>
        <v>0</v>
      </c>
    </row>
    <row r="214" spans="1:15" ht="19" customHeight="1" thickBot="1" x14ac:dyDescent="0.4">
      <c r="A214" s="16"/>
      <c r="B214" s="28" t="s">
        <v>840</v>
      </c>
      <c r="C214" s="29">
        <f>COUNTIFS(Data!$H:$H,C$187,Data!$C:$C,$B214)</f>
        <v>0</v>
      </c>
      <c r="D214" s="9">
        <f>COUNTIFS(Data!$H:$H,D$187,Data!$C:$C,$B214)</f>
        <v>0</v>
      </c>
      <c r="E214" s="9">
        <f>COUNTIFS(Data!$H:$H,E$187,Data!$C:$C,$B214)</f>
        <v>0</v>
      </c>
      <c r="F214" s="9">
        <f>COUNTIFS(Data!$H:$H,F$187,Data!$C:$C,$B214)</f>
        <v>0</v>
      </c>
      <c r="G214" s="9">
        <f>COUNTIFS(Data!$H:$H,G$187,Data!$C:$C,$B214)</f>
        <v>0</v>
      </c>
      <c r="H214" s="9">
        <f>COUNTIFS(Data!$H:$H,H$187,Data!$C:$C,$B214)</f>
        <v>0</v>
      </c>
      <c r="I214" s="9">
        <f>COUNTIFS(Data!$H:$H,I$187,Data!$C:$C,$B214)</f>
        <v>0</v>
      </c>
      <c r="J214" s="9">
        <f>COUNTIFS(Data!$H:$H,J$187,Data!$C:$C,$B214)</f>
        <v>0</v>
      </c>
      <c r="K214" s="9">
        <f>COUNTIFS(Data!$H:$H,K$187,Data!$C:$C,$B214)</f>
        <v>0</v>
      </c>
      <c r="L214" s="9">
        <f>COUNTIFS(Data!$H:$H,L$187,Data!$C:$C,$B214)</f>
        <v>0</v>
      </c>
      <c r="M214" s="9">
        <f>COUNTIFS(Data!$H:$H,M$187,Data!$C:$C,$B214)</f>
        <v>0</v>
      </c>
      <c r="N214" s="30">
        <f>COUNTIFS(Data!$H:$H,N$187,Data!$C:$C,$B214)</f>
        <v>0</v>
      </c>
      <c r="O214" s="31">
        <f t="shared" si="7"/>
        <v>0</v>
      </c>
    </row>
    <row r="215" spans="1:15" ht="25" customHeight="1" thickBot="1" x14ac:dyDescent="0.4">
      <c r="A215" s="16"/>
      <c r="B215" s="64" t="s">
        <v>810</v>
      </c>
      <c r="C215" s="63">
        <f t="shared" ref="C215:N215" si="8">SUM(C188:C214)</f>
        <v>4</v>
      </c>
      <c r="D215" s="63">
        <f t="shared" si="8"/>
        <v>1</v>
      </c>
      <c r="E215" s="63">
        <f t="shared" si="8"/>
        <v>37</v>
      </c>
      <c r="F215" s="63">
        <f t="shared" si="8"/>
        <v>7</v>
      </c>
      <c r="G215" s="63">
        <f t="shared" si="8"/>
        <v>0</v>
      </c>
      <c r="H215" s="63">
        <f t="shared" si="8"/>
        <v>12</v>
      </c>
      <c r="I215" s="63">
        <f t="shared" si="8"/>
        <v>0</v>
      </c>
      <c r="J215" s="63">
        <f t="shared" si="8"/>
        <v>5</v>
      </c>
      <c r="K215" s="63">
        <f t="shared" si="8"/>
        <v>0</v>
      </c>
      <c r="L215" s="63">
        <f t="shared" si="8"/>
        <v>5</v>
      </c>
      <c r="M215" s="63">
        <f t="shared" si="8"/>
        <v>0</v>
      </c>
      <c r="N215" s="63">
        <f t="shared" si="8"/>
        <v>0</v>
      </c>
      <c r="O215" s="32">
        <f t="shared" si="7"/>
        <v>71</v>
      </c>
    </row>
    <row r="216" spans="1:15" ht="25" customHeight="1" thickBot="1" x14ac:dyDescent="0.4">
      <c r="A216" s="16"/>
      <c r="B216" s="100" t="s">
        <v>811</v>
      </c>
      <c r="C216" s="101"/>
      <c r="D216" s="101"/>
      <c r="E216" s="101"/>
      <c r="F216" s="101"/>
      <c r="G216" s="101"/>
      <c r="H216" s="101"/>
      <c r="I216" s="101"/>
      <c r="J216" s="101"/>
      <c r="K216" s="101"/>
      <c r="L216" s="101"/>
      <c r="M216" s="101"/>
      <c r="N216" s="101"/>
      <c r="O216" s="102"/>
    </row>
    <row r="217" spans="1:15" ht="25" customHeight="1" thickBot="1" x14ac:dyDescent="0.4"/>
    <row r="218" spans="1:15" ht="25" customHeight="1" thickBot="1" x14ac:dyDescent="0.4">
      <c r="A218" s="15">
        <v>8</v>
      </c>
      <c r="B218" s="94" t="s">
        <v>841</v>
      </c>
      <c r="C218" s="95"/>
      <c r="D218" s="95"/>
      <c r="E218" s="95"/>
      <c r="F218" s="95"/>
      <c r="G218" s="95"/>
      <c r="H218" s="96"/>
    </row>
    <row r="219" spans="1:15" ht="25" customHeight="1" thickBot="1" x14ac:dyDescent="0.4">
      <c r="A219" s="15" t="s">
        <v>14</v>
      </c>
      <c r="B219" s="97" t="s">
        <v>819</v>
      </c>
      <c r="C219" s="98"/>
      <c r="D219" s="98"/>
      <c r="E219" s="98"/>
      <c r="F219" s="98"/>
      <c r="G219" s="98"/>
      <c r="H219" s="99"/>
    </row>
    <row r="220" spans="1:15" ht="25" customHeight="1" thickBot="1" x14ac:dyDescent="0.4">
      <c r="A220" s="16"/>
      <c r="B220" s="21"/>
      <c r="C220" s="10" t="s">
        <v>99</v>
      </c>
      <c r="D220" s="11" t="s">
        <v>77</v>
      </c>
      <c r="E220" s="11" t="s">
        <v>797</v>
      </c>
      <c r="F220" s="11" t="s">
        <v>59</v>
      </c>
      <c r="G220" s="37" t="s">
        <v>792</v>
      </c>
      <c r="H220" s="27" t="s">
        <v>810</v>
      </c>
    </row>
    <row r="221" spans="1:15" ht="25" customHeight="1" x14ac:dyDescent="0.35">
      <c r="A221" s="16"/>
      <c r="B221" s="12" t="s">
        <v>62</v>
      </c>
      <c r="C221" s="22">
        <f>COUNTIFS(Data!$D:$D,C$220,Data!$H:$H,$B221)</f>
        <v>1</v>
      </c>
      <c r="D221" s="23">
        <f>COUNTIFS(Data!$D:$D,D$220,Data!$H:$H,$B221)</f>
        <v>0</v>
      </c>
      <c r="E221" s="23">
        <f>COUNTIFS(Data!$D:$D,E$220,Data!$H:$H,$B221)</f>
        <v>0</v>
      </c>
      <c r="F221" s="23">
        <f>COUNTIFS(Data!$D:$D,F$220,Data!$H:$H,$B221)</f>
        <v>3</v>
      </c>
      <c r="G221" s="25">
        <f>COUNTIFS(Data!$D:$D,G$220,Data!$H:$H,$B221)</f>
        <v>0</v>
      </c>
      <c r="H221" s="13">
        <f t="shared" ref="H221:H233" si="9">SUM(C221:G221)</f>
        <v>4</v>
      </c>
    </row>
    <row r="222" spans="1:15" ht="25" customHeight="1" x14ac:dyDescent="0.35">
      <c r="A222" s="16"/>
      <c r="B222" s="12" t="s">
        <v>297</v>
      </c>
      <c r="C222" s="20">
        <f>COUNTIFS(Data!$D:$D,C$220,Data!$H:$H,$B222)</f>
        <v>1</v>
      </c>
      <c r="D222" s="8">
        <f>COUNTIFS(Data!$D:$D,D$220,Data!$H:$H,$B222)</f>
        <v>0</v>
      </c>
      <c r="E222" s="8">
        <f>COUNTIFS(Data!$D:$D,E$220,Data!$H:$H,$B222)</f>
        <v>0</v>
      </c>
      <c r="F222" s="8">
        <f>COUNTIFS(Data!$D:$D,F$220,Data!$H:$H,$B222)</f>
        <v>0</v>
      </c>
      <c r="G222" s="26">
        <f>COUNTIFS(Data!$D:$D,G$220,Data!$H:$H,$B222)</f>
        <v>0</v>
      </c>
      <c r="H222" s="13">
        <f t="shared" si="9"/>
        <v>1</v>
      </c>
    </row>
    <row r="223" spans="1:15" ht="25" customHeight="1" x14ac:dyDescent="0.35">
      <c r="A223" s="16"/>
      <c r="B223" s="12" t="s">
        <v>124</v>
      </c>
      <c r="C223" s="20">
        <f>COUNTIFS(Data!$D:$D,C$220,Data!$H:$H,$B223)</f>
        <v>3</v>
      </c>
      <c r="D223" s="8">
        <f>COUNTIFS(Data!$D:$D,D$220,Data!$H:$H,$B223)</f>
        <v>7</v>
      </c>
      <c r="E223" s="8">
        <f>COUNTIFS(Data!$D:$D,E$220,Data!$H:$H,$B223)</f>
        <v>0</v>
      </c>
      <c r="F223" s="8">
        <f>COUNTIFS(Data!$D:$D,F$220,Data!$H:$H,$B223)</f>
        <v>27</v>
      </c>
      <c r="G223" s="26">
        <f>COUNTIFS(Data!$D:$D,G$220,Data!$H:$H,$B223)</f>
        <v>0</v>
      </c>
      <c r="H223" s="13">
        <f t="shared" si="9"/>
        <v>37</v>
      </c>
    </row>
    <row r="224" spans="1:15" ht="25" customHeight="1" x14ac:dyDescent="0.35">
      <c r="A224" s="16"/>
      <c r="B224" s="12" t="s">
        <v>112</v>
      </c>
      <c r="C224" s="20">
        <f>COUNTIFS(Data!$D:$D,C$220,Data!$H:$H,$B224)</f>
        <v>1</v>
      </c>
      <c r="D224" s="8">
        <f>COUNTIFS(Data!$D:$D,D$220,Data!$H:$H,$B224)</f>
        <v>4</v>
      </c>
      <c r="E224" s="8">
        <f>COUNTIFS(Data!$D:$D,E$220,Data!$H:$H,$B224)</f>
        <v>0</v>
      </c>
      <c r="F224" s="8">
        <f>COUNTIFS(Data!$D:$D,F$220,Data!$H:$H,$B224)</f>
        <v>2</v>
      </c>
      <c r="G224" s="26">
        <f>COUNTIFS(Data!$D:$D,G$220,Data!$H:$H,$B224)</f>
        <v>0</v>
      </c>
      <c r="H224" s="13">
        <f t="shared" si="9"/>
        <v>7</v>
      </c>
    </row>
    <row r="225" spans="1:8" ht="25" customHeight="1" x14ac:dyDescent="0.35">
      <c r="A225" s="16"/>
      <c r="B225" s="12" t="s">
        <v>802</v>
      </c>
      <c r="C225" s="20">
        <f>COUNTIFS(Data!$D:$D,C$220,Data!$H:$H,$B225)</f>
        <v>0</v>
      </c>
      <c r="D225" s="8">
        <f>COUNTIFS(Data!$D:$D,D$220,Data!$H:$H,$B225)</f>
        <v>0</v>
      </c>
      <c r="E225" s="8">
        <f>COUNTIFS(Data!$D:$D,E$220,Data!$H:$H,$B225)</f>
        <v>0</v>
      </c>
      <c r="F225" s="8">
        <f>COUNTIFS(Data!$D:$D,F$220,Data!$H:$H,$B225)</f>
        <v>0</v>
      </c>
      <c r="G225" s="26">
        <f>COUNTIFS(Data!$D:$D,G$220,Data!$H:$H,$B225)</f>
        <v>0</v>
      </c>
      <c r="H225" s="13">
        <f t="shared" si="9"/>
        <v>0</v>
      </c>
    </row>
    <row r="226" spans="1:8" ht="25" customHeight="1" x14ac:dyDescent="0.35">
      <c r="A226" s="16"/>
      <c r="B226" s="12" t="s">
        <v>79</v>
      </c>
      <c r="C226" s="20">
        <f>COUNTIFS(Data!$D:$D,C$220,Data!$H:$H,$B226)</f>
        <v>0</v>
      </c>
      <c r="D226" s="8">
        <f>COUNTIFS(Data!$D:$D,D$220,Data!$H:$H,$B226)</f>
        <v>1</v>
      </c>
      <c r="E226" s="8">
        <f>COUNTIFS(Data!$D:$D,E$220,Data!$H:$H,$B226)</f>
        <v>0</v>
      </c>
      <c r="F226" s="8">
        <f>COUNTIFS(Data!$D:$D,F$220,Data!$H:$H,$B226)</f>
        <v>11</v>
      </c>
      <c r="G226" s="26">
        <f>COUNTIFS(Data!$D:$D,G$220,Data!$H:$H,$B226)</f>
        <v>0</v>
      </c>
      <c r="H226" s="13">
        <f t="shared" si="9"/>
        <v>12</v>
      </c>
    </row>
    <row r="227" spans="1:8" ht="25" customHeight="1" x14ac:dyDescent="0.35">
      <c r="A227" s="16"/>
      <c r="B227" s="12" t="s">
        <v>803</v>
      </c>
      <c r="C227" s="20">
        <f>COUNTIFS(Data!$D:$D,C$220,Data!$H:$H,$B227)</f>
        <v>0</v>
      </c>
      <c r="D227" s="8">
        <f>COUNTIFS(Data!$D:$D,D$220,Data!$H:$H,$B227)</f>
        <v>0</v>
      </c>
      <c r="E227" s="8">
        <f>COUNTIFS(Data!$D:$D,E$220,Data!$H:$H,$B227)</f>
        <v>0</v>
      </c>
      <c r="F227" s="8">
        <f>COUNTIFS(Data!$D:$D,F$220,Data!$H:$H,$B227)</f>
        <v>0</v>
      </c>
      <c r="G227" s="26">
        <f>COUNTIFS(Data!$D:$D,G$220,Data!$H:$H,$B227)</f>
        <v>0</v>
      </c>
      <c r="H227" s="13">
        <f t="shared" si="9"/>
        <v>0</v>
      </c>
    </row>
    <row r="228" spans="1:8" ht="25" customHeight="1" x14ac:dyDescent="0.35">
      <c r="A228" s="16"/>
      <c r="B228" s="12" t="s">
        <v>219</v>
      </c>
      <c r="C228" s="20">
        <f>COUNTIFS(Data!$D:$D,C$220,Data!$H:$H,$B228)</f>
        <v>1</v>
      </c>
      <c r="D228" s="8">
        <f>COUNTIFS(Data!$D:$D,D$220,Data!$H:$H,$B228)</f>
        <v>1</v>
      </c>
      <c r="E228" s="8">
        <f>COUNTIFS(Data!$D:$D,E$220,Data!$H:$H,$B228)</f>
        <v>0</v>
      </c>
      <c r="F228" s="8">
        <f>COUNTIFS(Data!$D:$D,F$220,Data!$H:$H,$B228)</f>
        <v>3</v>
      </c>
      <c r="G228" s="26">
        <f>COUNTIFS(Data!$D:$D,G$220,Data!$H:$H,$B228)</f>
        <v>0</v>
      </c>
      <c r="H228" s="13">
        <f t="shared" si="9"/>
        <v>5</v>
      </c>
    </row>
    <row r="229" spans="1:8" ht="25" customHeight="1" x14ac:dyDescent="0.35">
      <c r="A229" s="16"/>
      <c r="B229" s="12" t="s">
        <v>809</v>
      </c>
      <c r="C229" s="20">
        <f>COUNTIFS(Data!$D:$D,C$220,Data!$H:$H,$B229)</f>
        <v>0</v>
      </c>
      <c r="D229" s="8">
        <f>COUNTIFS(Data!$D:$D,D$220,Data!$H:$H,$B229)</f>
        <v>0</v>
      </c>
      <c r="E229" s="8">
        <f>COUNTIFS(Data!$D:$D,E$220,Data!$H:$H,$B229)</f>
        <v>0</v>
      </c>
      <c r="F229" s="8">
        <f>COUNTIFS(Data!$D:$D,F$220,Data!$H:$H,$B229)</f>
        <v>0</v>
      </c>
      <c r="G229" s="26">
        <f>COUNTIFS(Data!$D:$D,G$220,Data!$H:$H,$B229)</f>
        <v>0</v>
      </c>
      <c r="H229" s="13">
        <f t="shared" si="9"/>
        <v>0</v>
      </c>
    </row>
    <row r="230" spans="1:8" ht="25" customHeight="1" x14ac:dyDescent="0.35">
      <c r="A230" s="16"/>
      <c r="B230" s="12" t="s">
        <v>105</v>
      </c>
      <c r="C230" s="20">
        <f>COUNTIFS(Data!$D:$D,C$220,Data!$H:$H,$B230)</f>
        <v>0</v>
      </c>
      <c r="D230" s="8">
        <f>COUNTIFS(Data!$D:$D,D$220,Data!$H:$H,$B230)</f>
        <v>1</v>
      </c>
      <c r="E230" s="8">
        <f>COUNTIFS(Data!$D:$D,E$220,Data!$H:$H,$B230)</f>
        <v>0</v>
      </c>
      <c r="F230" s="8">
        <f>COUNTIFS(Data!$D:$D,F$220,Data!$H:$H,$B230)</f>
        <v>4</v>
      </c>
      <c r="G230" s="26">
        <f>COUNTIFS(Data!$D:$D,G$220,Data!$H:$H,$B230)</f>
        <v>0</v>
      </c>
      <c r="H230" s="13">
        <f t="shared" si="9"/>
        <v>5</v>
      </c>
    </row>
    <row r="231" spans="1:8" ht="25" customHeight="1" x14ac:dyDescent="0.35">
      <c r="A231" s="16"/>
      <c r="B231" s="12" t="s">
        <v>800</v>
      </c>
      <c r="C231" s="20">
        <f>COUNTIFS(Data!$D:$D,C$220,Data!$H:$H,$B231)</f>
        <v>0</v>
      </c>
      <c r="D231" s="8">
        <f>COUNTIFS(Data!$D:$D,D$220,Data!$H:$H,$B231)</f>
        <v>0</v>
      </c>
      <c r="E231" s="8">
        <f>COUNTIFS(Data!$D:$D,E$220,Data!$H:$H,$B231)</f>
        <v>0</v>
      </c>
      <c r="F231" s="8">
        <f>COUNTIFS(Data!$D:$D,F$220,Data!$H:$H,$B231)</f>
        <v>0</v>
      </c>
      <c r="G231" s="26">
        <f>COUNTIFS(Data!$D:$D,G$220,Data!$H:$H,$B231)</f>
        <v>0</v>
      </c>
      <c r="H231" s="13">
        <f t="shared" si="9"/>
        <v>0</v>
      </c>
    </row>
    <row r="232" spans="1:8" ht="25" customHeight="1" thickBot="1" x14ac:dyDescent="0.4">
      <c r="A232" s="16"/>
      <c r="B232" s="28" t="s">
        <v>779</v>
      </c>
      <c r="C232" s="29">
        <f>COUNTIFS(Data!$D:$D,C$220,Data!$H:$H,$B232)</f>
        <v>0</v>
      </c>
      <c r="D232" s="9">
        <f>COUNTIFS(Data!$D:$D,D$220,Data!$H:$H,$B232)</f>
        <v>0</v>
      </c>
      <c r="E232" s="9">
        <f>COUNTIFS(Data!$D:$D,E$220,Data!$H:$H,$B232)</f>
        <v>0</v>
      </c>
      <c r="F232" s="9">
        <f>COUNTIFS(Data!$D:$D,F$220,Data!$H:$H,$B232)</f>
        <v>0</v>
      </c>
      <c r="G232" s="30">
        <f>COUNTIFS(Data!$D:$D,G$220,Data!$H:$H,$B232)</f>
        <v>0</v>
      </c>
      <c r="H232" s="31">
        <f t="shared" si="9"/>
        <v>0</v>
      </c>
    </row>
    <row r="233" spans="1:8" ht="25" customHeight="1" thickBot="1" x14ac:dyDescent="0.4">
      <c r="A233" s="16"/>
      <c r="B233" s="64" t="s">
        <v>810</v>
      </c>
      <c r="C233" s="63">
        <f>SUM(C221:C232)</f>
        <v>7</v>
      </c>
      <c r="D233" s="63">
        <f>SUM(D221:D232)</f>
        <v>14</v>
      </c>
      <c r="E233" s="63">
        <f>SUM(E221:E232)</f>
        <v>0</v>
      </c>
      <c r="F233" s="63">
        <f>SUM(F221:F232)</f>
        <v>50</v>
      </c>
      <c r="G233" s="63">
        <f>SUM(G221:G232)</f>
        <v>0</v>
      </c>
      <c r="H233" s="32">
        <f t="shared" si="9"/>
        <v>71</v>
      </c>
    </row>
    <row r="234" spans="1:8" ht="41.25" customHeight="1" thickBot="1" x14ac:dyDescent="0.4">
      <c r="A234" s="16"/>
      <c r="B234" s="100" t="s">
        <v>811</v>
      </c>
      <c r="C234" s="101"/>
      <c r="D234" s="101"/>
      <c r="E234" s="101"/>
      <c r="F234" s="101"/>
      <c r="G234" s="101"/>
      <c r="H234" s="102"/>
    </row>
    <row r="235" spans="1:8" ht="25" customHeight="1" thickBot="1" x14ac:dyDescent="0.4"/>
    <row r="236" spans="1:8" ht="25" customHeight="1" thickBot="1" x14ac:dyDescent="0.4">
      <c r="A236" s="15">
        <v>9</v>
      </c>
      <c r="B236" s="94" t="s">
        <v>841</v>
      </c>
      <c r="C236" s="95"/>
      <c r="D236" s="95"/>
      <c r="E236" s="95"/>
      <c r="F236" s="95"/>
      <c r="G236" s="95"/>
      <c r="H236" s="96"/>
    </row>
    <row r="237" spans="1:8" ht="25" customHeight="1" thickBot="1" x14ac:dyDescent="0.4">
      <c r="A237" s="15" t="s">
        <v>14</v>
      </c>
      <c r="B237" s="97" t="s">
        <v>820</v>
      </c>
      <c r="C237" s="98"/>
      <c r="D237" s="98"/>
      <c r="E237" s="98"/>
      <c r="F237" s="98"/>
      <c r="G237" s="98"/>
      <c r="H237" s="99"/>
    </row>
    <row r="238" spans="1:8" ht="25" customHeight="1" thickBot="1" x14ac:dyDescent="0.4">
      <c r="A238" s="16"/>
      <c r="B238" s="21"/>
      <c r="C238" s="10" t="s">
        <v>99</v>
      </c>
      <c r="D238" s="11" t="s">
        <v>77</v>
      </c>
      <c r="E238" s="11" t="s">
        <v>797</v>
      </c>
      <c r="F238" s="11" t="s">
        <v>59</v>
      </c>
      <c r="G238" s="37" t="s">
        <v>792</v>
      </c>
      <c r="H238" s="27" t="s">
        <v>810</v>
      </c>
    </row>
    <row r="239" spans="1:8" ht="25" customHeight="1" x14ac:dyDescent="0.35">
      <c r="A239" s="16"/>
      <c r="B239" s="12" t="s">
        <v>65</v>
      </c>
      <c r="C239" s="22">
        <f>COUNTIFS(Data!$D:$D,C$238,Data!$N:$N,$B239)</f>
        <v>2</v>
      </c>
      <c r="D239" s="23">
        <f>COUNTIFS(Data!$D:$D,D$238,Data!$N:$N,$B239)</f>
        <v>0</v>
      </c>
      <c r="E239" s="23">
        <f>COUNTIFS(Data!$D:$D,E$238,Data!$N:$N,$B239)</f>
        <v>0</v>
      </c>
      <c r="F239" s="23">
        <f>COUNTIFS(Data!$D:$D,F$238,Data!$N:$N,$B239)</f>
        <v>5</v>
      </c>
      <c r="G239" s="25">
        <f>COUNTIFS(Data!$D:$D,G$238,Data!$N:$N,$B239)</f>
        <v>0</v>
      </c>
      <c r="H239" s="13">
        <f>SUM(C239:G239)</f>
        <v>7</v>
      </c>
    </row>
    <row r="240" spans="1:8" ht="25" customHeight="1" x14ac:dyDescent="0.35">
      <c r="A240" s="16"/>
      <c r="B240" s="12" t="s">
        <v>81</v>
      </c>
      <c r="C240" s="20">
        <f>COUNTIFS(Data!$D:$D,C$238,Data!$N:$N,$B240)</f>
        <v>5</v>
      </c>
      <c r="D240" s="8">
        <f>COUNTIFS(Data!$D:$D,D$238,Data!$N:$N,$B240)</f>
        <v>14</v>
      </c>
      <c r="E240" s="8">
        <f>COUNTIFS(Data!$D:$D,E$238,Data!$N:$N,$B240)</f>
        <v>0</v>
      </c>
      <c r="F240" s="8">
        <f>COUNTIFS(Data!$D:$D,F$238,Data!$N:$N,$B240)</f>
        <v>45</v>
      </c>
      <c r="G240" s="26">
        <f>COUNTIFS(Data!$D:$D,G$238,Data!$N:$N,$B240)</f>
        <v>0</v>
      </c>
      <c r="H240" s="13">
        <f>SUM(C240:G240)</f>
        <v>64</v>
      </c>
    </row>
    <row r="241" spans="1:8" ht="25" customHeight="1" thickBot="1" x14ac:dyDescent="0.4">
      <c r="A241" s="16"/>
      <c r="B241" s="28" t="s">
        <v>799</v>
      </c>
      <c r="C241" s="29">
        <f>COUNTIFS(Data!$D:$D,C$238,Data!$N:$N,$B241)</f>
        <v>0</v>
      </c>
      <c r="D241" s="9">
        <f>COUNTIFS(Data!$D:$D,D$238,Data!$N:$N,$B241)</f>
        <v>0</v>
      </c>
      <c r="E241" s="9">
        <f>COUNTIFS(Data!$D:$D,E$238,Data!$N:$N,$B241)</f>
        <v>0</v>
      </c>
      <c r="F241" s="9">
        <f>COUNTIFS(Data!$D:$D,F$238,Data!$N:$N,$B241)</f>
        <v>0</v>
      </c>
      <c r="G241" s="30">
        <f>COUNTIFS(Data!$D:$D,G$238,Data!$N:$N,$B241)</f>
        <v>0</v>
      </c>
      <c r="H241" s="31">
        <f>SUM(C241:G241)</f>
        <v>0</v>
      </c>
    </row>
    <row r="242" spans="1:8" ht="25" customHeight="1" thickBot="1" x14ac:dyDescent="0.4">
      <c r="A242" s="16"/>
      <c r="B242" s="64" t="s">
        <v>810</v>
      </c>
      <c r="C242" s="63">
        <f>SUM(C239:C241)</f>
        <v>7</v>
      </c>
      <c r="D242" s="63">
        <f>SUM(D239:D241)</f>
        <v>14</v>
      </c>
      <c r="E242" s="63">
        <f>SUM(E239:E241)</f>
        <v>0</v>
      </c>
      <c r="F242" s="63">
        <f>SUM(F239:F241)</f>
        <v>50</v>
      </c>
      <c r="G242" s="63">
        <f>SUM(G239:G241)</f>
        <v>0</v>
      </c>
      <c r="H242" s="32">
        <f>SUM(C242:G242)</f>
        <v>71</v>
      </c>
    </row>
    <row r="243" spans="1:8" ht="51" customHeight="1" thickBot="1" x14ac:dyDescent="0.4">
      <c r="A243" s="16"/>
      <c r="B243" s="100" t="s">
        <v>811</v>
      </c>
      <c r="C243" s="101"/>
      <c r="D243" s="101"/>
      <c r="E243" s="101"/>
      <c r="F243" s="101"/>
      <c r="G243" s="101"/>
      <c r="H243" s="102"/>
    </row>
    <row r="244" spans="1:8" ht="25" customHeight="1" thickBot="1" x14ac:dyDescent="0.4"/>
    <row r="245" spans="1:8" ht="25" customHeight="1" thickBot="1" x14ac:dyDescent="0.4">
      <c r="A245" s="15">
        <v>10</v>
      </c>
      <c r="B245" s="94" t="s">
        <v>841</v>
      </c>
      <c r="C245" s="95"/>
      <c r="D245" s="95"/>
      <c r="E245" s="95"/>
      <c r="F245" s="95"/>
      <c r="G245" s="95"/>
      <c r="H245" s="96"/>
    </row>
    <row r="246" spans="1:8" ht="25" customHeight="1" thickBot="1" x14ac:dyDescent="0.4">
      <c r="A246" s="15" t="s">
        <v>14</v>
      </c>
      <c r="B246" s="97" t="s">
        <v>821</v>
      </c>
      <c r="C246" s="98"/>
      <c r="D246" s="98"/>
      <c r="E246" s="98"/>
      <c r="F246" s="98"/>
      <c r="G246" s="98"/>
      <c r="H246" s="99"/>
    </row>
    <row r="247" spans="1:8" ht="25" customHeight="1" thickBot="1" x14ac:dyDescent="0.4">
      <c r="A247" s="16"/>
      <c r="B247" s="38"/>
      <c r="C247" s="10" t="s">
        <v>99</v>
      </c>
      <c r="D247" s="11" t="s">
        <v>77</v>
      </c>
      <c r="E247" s="11" t="s">
        <v>797</v>
      </c>
      <c r="F247" s="11" t="s">
        <v>59</v>
      </c>
      <c r="G247" s="37" t="s">
        <v>792</v>
      </c>
      <c r="H247" s="27" t="s">
        <v>810</v>
      </c>
    </row>
    <row r="248" spans="1:8" ht="25" customHeight="1" x14ac:dyDescent="0.35">
      <c r="A248" s="16"/>
      <c r="B248" s="17" t="s">
        <v>66</v>
      </c>
      <c r="C248" s="23">
        <f>COUNTIFS(Data!$D:$D,C$247,Data!$P:$P,$B248)</f>
        <v>1</v>
      </c>
      <c r="D248" s="23">
        <f>COUNTIFS(Data!$D:$D,D$247,Data!$P:$P,$B248)</f>
        <v>1</v>
      </c>
      <c r="E248" s="23">
        <f>COUNTIFS(Data!$D:$D,E$247,Data!$P:$P,$B248)</f>
        <v>0</v>
      </c>
      <c r="F248" s="23">
        <f>COUNTIFS(Data!$D:$D,F$247,Data!$P:$P,$B248)</f>
        <v>3</v>
      </c>
      <c r="G248" s="25">
        <f>COUNTIFS(Data!$D:$D,G$247,Data!$P:$P,$B248)</f>
        <v>0</v>
      </c>
      <c r="H248" s="13">
        <f t="shared" ref="H248:H253" si="10">SUM(C248:G248)</f>
        <v>5</v>
      </c>
    </row>
    <row r="249" spans="1:8" ht="25" customHeight="1" x14ac:dyDescent="0.35">
      <c r="A249" s="16"/>
      <c r="B249" s="17" t="s">
        <v>93</v>
      </c>
      <c r="C249" s="8">
        <f>COUNTIFS(Data!$D:$D,C$247,Data!$P:$P,$B249)</f>
        <v>2</v>
      </c>
      <c r="D249" s="8">
        <f>COUNTIFS(Data!$D:$D,D$247,Data!$P:$P,$B249)</f>
        <v>10</v>
      </c>
      <c r="E249" s="8">
        <f>COUNTIFS(Data!$D:$D,E$247,Data!$P:$P,$B249)</f>
        <v>0</v>
      </c>
      <c r="F249" s="8">
        <f>COUNTIFS(Data!$D:$D,F$247,Data!$P:$P,$B249)</f>
        <v>15</v>
      </c>
      <c r="G249" s="26">
        <f>COUNTIFS(Data!$D:$D,G$247,Data!$P:$P,$B249)</f>
        <v>0</v>
      </c>
      <c r="H249" s="13">
        <f t="shared" si="10"/>
        <v>27</v>
      </c>
    </row>
    <row r="250" spans="1:8" ht="25" customHeight="1" x14ac:dyDescent="0.35">
      <c r="A250" s="16"/>
      <c r="B250" s="17" t="s">
        <v>139</v>
      </c>
      <c r="C250" s="8">
        <f>COUNTIFS(Data!$D:$D,C$247,Data!$P:$P,$B250)</f>
        <v>0</v>
      </c>
      <c r="D250" s="8">
        <f>COUNTIFS(Data!$D:$D,D$247,Data!$P:$P,$B250)</f>
        <v>1</v>
      </c>
      <c r="E250" s="8">
        <f>COUNTIFS(Data!$D:$D,E$247,Data!$P:$P,$B250)</f>
        <v>0</v>
      </c>
      <c r="F250" s="8">
        <f>COUNTIFS(Data!$D:$D,F$247,Data!$P:$P,$B250)</f>
        <v>9</v>
      </c>
      <c r="G250" s="26">
        <f>COUNTIFS(Data!$D:$D,G$247,Data!$P:$P,$B250)</f>
        <v>0</v>
      </c>
      <c r="H250" s="13">
        <f t="shared" si="10"/>
        <v>10</v>
      </c>
    </row>
    <row r="251" spans="1:8" ht="25" customHeight="1" x14ac:dyDescent="0.35">
      <c r="A251" s="16"/>
      <c r="B251" s="17" t="s">
        <v>801</v>
      </c>
      <c r="C251" s="8">
        <f>COUNTIFS(Data!$D:$D,C$247,Data!$P:$P,$B251)</f>
        <v>0</v>
      </c>
      <c r="D251" s="8">
        <f>COUNTIFS(Data!$D:$D,D$247,Data!$P:$P,$B251)</f>
        <v>0</v>
      </c>
      <c r="E251" s="8">
        <f>COUNTIFS(Data!$D:$D,E$247,Data!$P:$P,$B251)</f>
        <v>0</v>
      </c>
      <c r="F251" s="8">
        <f>COUNTIFS(Data!$D:$D,F$247,Data!$P:$P,$B251)</f>
        <v>0</v>
      </c>
      <c r="G251" s="26">
        <f>COUNTIFS(Data!$D:$D,G$247,Data!$P:$P,$B251)</f>
        <v>0</v>
      </c>
      <c r="H251" s="13">
        <f t="shared" si="10"/>
        <v>0</v>
      </c>
    </row>
    <row r="252" spans="1:8" ht="25" customHeight="1" thickBot="1" x14ac:dyDescent="0.4">
      <c r="A252" s="16"/>
      <c r="B252" s="39" t="s">
        <v>82</v>
      </c>
      <c r="C252" s="9">
        <f>COUNTIFS(Data!$D:$D,C$247,Data!$P:$P,$B252)</f>
        <v>4</v>
      </c>
      <c r="D252" s="9">
        <f>COUNTIFS(Data!$D:$D,D$247,Data!$P:$P,$B252)</f>
        <v>2</v>
      </c>
      <c r="E252" s="9">
        <f>COUNTIFS(Data!$D:$D,E$247,Data!$P:$P,$B252)</f>
        <v>0</v>
      </c>
      <c r="F252" s="9">
        <f>COUNTIFS(Data!$D:$D,F$247,Data!$P:$P,$B252)</f>
        <v>23</v>
      </c>
      <c r="G252" s="30">
        <f>COUNTIFS(Data!$D:$D,G$247,Data!$P:$P,$B252)</f>
        <v>0</v>
      </c>
      <c r="H252" s="31">
        <f t="shared" si="10"/>
        <v>29</v>
      </c>
    </row>
    <row r="253" spans="1:8" ht="25" customHeight="1" thickBot="1" x14ac:dyDescent="0.4">
      <c r="A253" s="16"/>
      <c r="B253" s="64" t="s">
        <v>810</v>
      </c>
      <c r="C253" s="63">
        <f>SUM(C248:C252)</f>
        <v>7</v>
      </c>
      <c r="D253" s="63">
        <f>SUM(D248:D252)</f>
        <v>14</v>
      </c>
      <c r="E253" s="63">
        <f>SUM(E248:E252)</f>
        <v>0</v>
      </c>
      <c r="F253" s="63">
        <f>SUM(F248:F252)</f>
        <v>50</v>
      </c>
      <c r="G253" s="63">
        <f>SUM(G248:G252)</f>
        <v>0</v>
      </c>
      <c r="H253" s="32">
        <f t="shared" si="10"/>
        <v>71</v>
      </c>
    </row>
    <row r="254" spans="1:8" ht="51.75" customHeight="1" thickBot="1" x14ac:dyDescent="0.4">
      <c r="A254" s="16"/>
      <c r="B254" s="100" t="s">
        <v>811</v>
      </c>
      <c r="C254" s="101"/>
      <c r="D254" s="101"/>
      <c r="E254" s="101"/>
      <c r="F254" s="101"/>
      <c r="G254" s="101"/>
      <c r="H254" s="102"/>
    </row>
    <row r="255" spans="1:8" ht="25" customHeight="1" thickBot="1" x14ac:dyDescent="0.4"/>
    <row r="256" spans="1:8" ht="25" customHeight="1" thickBot="1" x14ac:dyDescent="0.4">
      <c r="A256" s="15">
        <v>11</v>
      </c>
      <c r="B256" s="94" t="s">
        <v>841</v>
      </c>
      <c r="C256" s="95"/>
      <c r="D256" s="95"/>
      <c r="E256" s="95"/>
      <c r="F256" s="95"/>
      <c r="G256" s="95"/>
      <c r="H256" s="96"/>
    </row>
    <row r="257" spans="1:8" ht="25" customHeight="1" thickBot="1" x14ac:dyDescent="0.4">
      <c r="A257" s="15" t="s">
        <v>14</v>
      </c>
      <c r="B257" s="97" t="s">
        <v>822</v>
      </c>
      <c r="C257" s="98"/>
      <c r="D257" s="98"/>
      <c r="E257" s="98"/>
      <c r="F257" s="98"/>
      <c r="G257" s="98"/>
      <c r="H257" s="99"/>
    </row>
    <row r="258" spans="1:8" ht="25" customHeight="1" thickBot="1" x14ac:dyDescent="0.4">
      <c r="A258" s="16"/>
      <c r="B258" s="21"/>
      <c r="C258" s="10" t="s">
        <v>99</v>
      </c>
      <c r="D258" s="11" t="s">
        <v>77</v>
      </c>
      <c r="E258" s="11" t="s">
        <v>797</v>
      </c>
      <c r="F258" s="11" t="s">
        <v>59</v>
      </c>
      <c r="G258" s="37" t="s">
        <v>792</v>
      </c>
      <c r="H258" s="27" t="s">
        <v>810</v>
      </c>
    </row>
    <row r="259" spans="1:8" ht="25" customHeight="1" x14ac:dyDescent="0.35">
      <c r="A259" s="16"/>
      <c r="B259" s="12" t="s">
        <v>67</v>
      </c>
      <c r="C259" s="22">
        <f>COUNTIFS(Data!$D:$D,C$258,Data!$T:$T,$B259)</f>
        <v>4</v>
      </c>
      <c r="D259" s="23">
        <f>COUNTIFS(Data!$D:$D,D$258,Data!$T:$T,$B259)</f>
        <v>10</v>
      </c>
      <c r="E259" s="23">
        <f>COUNTIFS(Data!$D:$D,E$258,Data!$T:$T,$B259)</f>
        <v>0</v>
      </c>
      <c r="F259" s="23">
        <f>COUNTIFS(Data!$D:$D,F$258,Data!$T:$T,$B259)</f>
        <v>36</v>
      </c>
      <c r="G259" s="25">
        <f>COUNTIFS(Data!$D:$D,G$258,Data!$T:$T,$B259)</f>
        <v>0</v>
      </c>
      <c r="H259" s="13">
        <f>SUM(C259:G259)</f>
        <v>50</v>
      </c>
    </row>
    <row r="260" spans="1:8" ht="25" customHeight="1" x14ac:dyDescent="0.35">
      <c r="A260" s="16"/>
      <c r="B260" s="12" t="s">
        <v>146</v>
      </c>
      <c r="C260" s="20">
        <f>COUNTIFS(Data!$D:$D,C$258,Data!$T:$T,$B260)</f>
        <v>3</v>
      </c>
      <c r="D260" s="8">
        <f>COUNTIFS(Data!$D:$D,D$258,Data!$T:$T,$B260)</f>
        <v>4</v>
      </c>
      <c r="E260" s="8">
        <f>COUNTIFS(Data!$D:$D,E$258,Data!$T:$T,$B260)</f>
        <v>0</v>
      </c>
      <c r="F260" s="8">
        <f>COUNTIFS(Data!$D:$D,F$258,Data!$T:$T,$B260)</f>
        <v>10</v>
      </c>
      <c r="G260" s="26">
        <f>COUNTIFS(Data!$D:$D,G$258,Data!$T:$T,$B260)</f>
        <v>0</v>
      </c>
      <c r="H260" s="13">
        <f>SUM(C260:G260)</f>
        <v>17</v>
      </c>
    </row>
    <row r="261" spans="1:8" ht="25" customHeight="1" x14ac:dyDescent="0.35">
      <c r="A261" s="16"/>
      <c r="B261" s="12" t="s">
        <v>245</v>
      </c>
      <c r="C261" s="20">
        <f>COUNTIFS(Data!$D:$D,C$258,Data!$T:$T,$B261)</f>
        <v>0</v>
      </c>
      <c r="D261" s="8">
        <f>COUNTIFS(Data!$D:$D,D$258,Data!$T:$T,$B261)</f>
        <v>0</v>
      </c>
      <c r="E261" s="8">
        <f>COUNTIFS(Data!$D:$D,E$258,Data!$T:$T,$B261)</f>
        <v>0</v>
      </c>
      <c r="F261" s="8">
        <f>COUNTIFS(Data!$D:$D,F$258,Data!$T:$T,$B261)</f>
        <v>4</v>
      </c>
      <c r="G261" s="26">
        <f>COUNTIFS(Data!$D:$D,G$258,Data!$T:$T,$B261)</f>
        <v>0</v>
      </c>
      <c r="H261" s="13">
        <f>SUM(C261:G261)</f>
        <v>4</v>
      </c>
    </row>
    <row r="262" spans="1:8" ht="25" customHeight="1" thickBot="1" x14ac:dyDescent="0.4">
      <c r="A262" s="16"/>
      <c r="B262" s="28" t="s">
        <v>808</v>
      </c>
      <c r="C262" s="29">
        <f>COUNTIFS(Data!$D:$D,C$258,Data!$T:$T,$B262)</f>
        <v>0</v>
      </c>
      <c r="D262" s="9">
        <f>COUNTIFS(Data!$D:$D,D$258,Data!$T:$T,$B262)</f>
        <v>0</v>
      </c>
      <c r="E262" s="9">
        <f>COUNTIFS(Data!$D:$D,E$258,Data!$T:$T,$B262)</f>
        <v>0</v>
      </c>
      <c r="F262" s="9">
        <f>COUNTIFS(Data!$D:$D,F$258,Data!$T:$T,$B262)</f>
        <v>0</v>
      </c>
      <c r="G262" s="30">
        <f>COUNTIFS(Data!$D:$D,G$258,Data!$T:$T,$B262)</f>
        <v>0</v>
      </c>
      <c r="H262" s="31">
        <f>SUM(C262:G262)</f>
        <v>0</v>
      </c>
    </row>
    <row r="263" spans="1:8" ht="25" customHeight="1" thickBot="1" x14ac:dyDescent="0.4">
      <c r="A263" s="16"/>
      <c r="B263" s="64" t="s">
        <v>810</v>
      </c>
      <c r="C263" s="63">
        <f>SUM(C259:C262)</f>
        <v>7</v>
      </c>
      <c r="D263" s="63">
        <f>SUM(D259:D262)</f>
        <v>14</v>
      </c>
      <c r="E263" s="63">
        <f>SUM(E259:E262)</f>
        <v>0</v>
      </c>
      <c r="F263" s="63">
        <f>SUM(F259:F262)</f>
        <v>50</v>
      </c>
      <c r="G263" s="63">
        <f>SUM(G259:G262)</f>
        <v>0</v>
      </c>
      <c r="H263" s="32">
        <f>SUM(C263:G263)</f>
        <v>71</v>
      </c>
    </row>
    <row r="264" spans="1:8" ht="56.25" customHeight="1" thickBot="1" x14ac:dyDescent="0.4">
      <c r="A264" s="16"/>
      <c r="B264" s="100" t="s">
        <v>811</v>
      </c>
      <c r="C264" s="101"/>
      <c r="D264" s="101"/>
      <c r="E264" s="101"/>
      <c r="F264" s="101"/>
      <c r="G264" s="101"/>
      <c r="H264" s="102"/>
    </row>
    <row r="265" spans="1:8" ht="25" customHeight="1" thickBot="1" x14ac:dyDescent="0.4"/>
    <row r="266" spans="1:8" ht="25" customHeight="1" thickBot="1" x14ac:dyDescent="0.4">
      <c r="A266" s="15">
        <v>12</v>
      </c>
      <c r="B266" s="94" t="s">
        <v>841</v>
      </c>
      <c r="C266" s="95"/>
      <c r="D266" s="95"/>
      <c r="E266" s="95"/>
      <c r="F266" s="95"/>
      <c r="G266" s="95"/>
      <c r="H266" s="96"/>
    </row>
    <row r="267" spans="1:8" ht="25" customHeight="1" thickBot="1" x14ac:dyDescent="0.4">
      <c r="A267" s="15" t="s">
        <v>14</v>
      </c>
      <c r="B267" s="97" t="s">
        <v>823</v>
      </c>
      <c r="C267" s="98"/>
      <c r="D267" s="98"/>
      <c r="E267" s="98"/>
      <c r="F267" s="98"/>
      <c r="G267" s="98"/>
      <c r="H267" s="99"/>
    </row>
    <row r="268" spans="1:8" ht="25" customHeight="1" thickBot="1" x14ac:dyDescent="0.4">
      <c r="A268" s="16"/>
      <c r="B268" s="21"/>
      <c r="C268" s="10" t="s">
        <v>99</v>
      </c>
      <c r="D268" s="11" t="s">
        <v>77</v>
      </c>
      <c r="E268" s="11" t="s">
        <v>797</v>
      </c>
      <c r="F268" s="11" t="s">
        <v>59</v>
      </c>
      <c r="G268" s="37" t="s">
        <v>792</v>
      </c>
      <c r="H268" s="27" t="s">
        <v>810</v>
      </c>
    </row>
    <row r="269" spans="1:8" ht="25" customHeight="1" x14ac:dyDescent="0.35">
      <c r="A269" s="16"/>
      <c r="B269" s="12" t="s">
        <v>107</v>
      </c>
      <c r="C269" s="22">
        <f>COUNTIFS(Data!$D:$D,C$268,Data!$AA:$AA,$B269)</f>
        <v>0</v>
      </c>
      <c r="D269" s="23">
        <f>COUNTIFS(Data!$D:$D,D$268,Data!$AA:$AA,$B269)</f>
        <v>1</v>
      </c>
      <c r="E269" s="23">
        <f>COUNTIFS(Data!$D:$D,E$268,Data!$AA:$AA,$B269)</f>
        <v>0</v>
      </c>
      <c r="F269" s="23">
        <f>COUNTIFS(Data!$D:$D,F$268,Data!$AA:$AA,$B269)</f>
        <v>2</v>
      </c>
      <c r="G269" s="25">
        <f>COUNTIFS(Data!$D:$D,G$268,Data!$AA:$AA,$B269)</f>
        <v>0</v>
      </c>
      <c r="H269" s="13">
        <f t="shared" ref="H269:H277" si="11">SUM(C269:G269)</f>
        <v>3</v>
      </c>
    </row>
    <row r="270" spans="1:8" ht="25" customHeight="1" x14ac:dyDescent="0.35">
      <c r="A270" s="16"/>
      <c r="B270" s="12" t="s">
        <v>104</v>
      </c>
      <c r="C270" s="20">
        <f>COUNTIFS(Data!$D:$D,C$268,Data!$AA:$AA,$B270)</f>
        <v>0</v>
      </c>
      <c r="D270" s="8">
        <f>COUNTIFS(Data!$D:$D,D$268,Data!$AA:$AA,$B270)</f>
        <v>0</v>
      </c>
      <c r="E270" s="8">
        <f>COUNTIFS(Data!$D:$D,E$268,Data!$AA:$AA,$B270)</f>
        <v>0</v>
      </c>
      <c r="F270" s="8">
        <f>COUNTIFS(Data!$D:$D,F$268,Data!$AA:$AA,$B270)</f>
        <v>2</v>
      </c>
      <c r="G270" s="26">
        <f>COUNTIFS(Data!$D:$D,G$268,Data!$AA:$AA,$B270)</f>
        <v>0</v>
      </c>
      <c r="H270" s="13">
        <f t="shared" si="11"/>
        <v>2</v>
      </c>
    </row>
    <row r="271" spans="1:8" ht="25" customHeight="1" x14ac:dyDescent="0.35">
      <c r="A271" s="16"/>
      <c r="B271" s="12" t="s">
        <v>115</v>
      </c>
      <c r="C271" s="20">
        <f>COUNTIFS(Data!$D:$D,C$268,Data!$AA:$AA,$B271)</f>
        <v>2</v>
      </c>
      <c r="D271" s="8">
        <f>COUNTIFS(Data!$D:$D,D$268,Data!$AA:$AA,$B271)</f>
        <v>2</v>
      </c>
      <c r="E271" s="8">
        <f>COUNTIFS(Data!$D:$D,E$268,Data!$AA:$AA,$B271)</f>
        <v>0</v>
      </c>
      <c r="F271" s="8">
        <f>COUNTIFS(Data!$D:$D,F$268,Data!$AA:$AA,$B271)</f>
        <v>0</v>
      </c>
      <c r="G271" s="26">
        <f>COUNTIFS(Data!$D:$D,G$268,Data!$AA:$AA,$B271)</f>
        <v>0</v>
      </c>
      <c r="H271" s="13">
        <f t="shared" si="11"/>
        <v>4</v>
      </c>
    </row>
    <row r="272" spans="1:8" ht="25" customHeight="1" x14ac:dyDescent="0.35">
      <c r="A272" s="16"/>
      <c r="B272" s="12" t="s">
        <v>166</v>
      </c>
      <c r="C272" s="20">
        <f>COUNTIFS(Data!$D:$D,C$268,Data!$AA:$AA,$B272)</f>
        <v>0</v>
      </c>
      <c r="D272" s="8">
        <f>COUNTIFS(Data!$D:$D,D$268,Data!$AA:$AA,$B272)</f>
        <v>0</v>
      </c>
      <c r="E272" s="8">
        <f>COUNTIFS(Data!$D:$D,E$268,Data!$AA:$AA,$B272)</f>
        <v>0</v>
      </c>
      <c r="F272" s="8">
        <f>COUNTIFS(Data!$D:$D,F$268,Data!$AA:$AA,$B272)</f>
        <v>1</v>
      </c>
      <c r="G272" s="26">
        <f>COUNTIFS(Data!$D:$D,G$268,Data!$AA:$AA,$B272)</f>
        <v>0</v>
      </c>
      <c r="H272" s="13">
        <f t="shared" si="11"/>
        <v>1</v>
      </c>
    </row>
    <row r="273" spans="1:8" ht="25" customHeight="1" x14ac:dyDescent="0.35">
      <c r="A273" s="16"/>
      <c r="B273" s="12" t="s">
        <v>141</v>
      </c>
      <c r="C273" s="20">
        <f>COUNTIFS(Data!$D:$D,C$268,Data!$AA:$AA,$B273)</f>
        <v>2</v>
      </c>
      <c r="D273" s="8">
        <f>COUNTIFS(Data!$D:$D,D$268,Data!$AA:$AA,$B273)</f>
        <v>6</v>
      </c>
      <c r="E273" s="8">
        <f>COUNTIFS(Data!$D:$D,E$268,Data!$AA:$AA,$B273)</f>
        <v>0</v>
      </c>
      <c r="F273" s="8">
        <f>COUNTIFS(Data!$D:$D,F$268,Data!$AA:$AA,$B273)</f>
        <v>11</v>
      </c>
      <c r="G273" s="26">
        <f>COUNTIFS(Data!$D:$D,G$268,Data!$AA:$AA,$B273)</f>
        <v>0</v>
      </c>
      <c r="H273" s="13">
        <f t="shared" si="11"/>
        <v>19</v>
      </c>
    </row>
    <row r="274" spans="1:8" ht="25" customHeight="1" x14ac:dyDescent="0.35">
      <c r="A274" s="16"/>
      <c r="B274" s="12" t="s">
        <v>70</v>
      </c>
      <c r="C274" s="20">
        <f>COUNTIFS(Data!$D:$D,C$268,Data!$AA:$AA,$B274)</f>
        <v>1</v>
      </c>
      <c r="D274" s="8">
        <f>COUNTIFS(Data!$D:$D,D$268,Data!$AA:$AA,$B274)</f>
        <v>2</v>
      </c>
      <c r="E274" s="8">
        <f>COUNTIFS(Data!$D:$D,E$268,Data!$AA:$AA,$B274)</f>
        <v>0</v>
      </c>
      <c r="F274" s="8">
        <f>COUNTIFS(Data!$D:$D,F$268,Data!$AA:$AA,$B274)</f>
        <v>4</v>
      </c>
      <c r="G274" s="26">
        <f>COUNTIFS(Data!$D:$D,G$268,Data!$AA:$AA,$B274)</f>
        <v>0</v>
      </c>
      <c r="H274" s="13">
        <f t="shared" si="11"/>
        <v>7</v>
      </c>
    </row>
    <row r="275" spans="1:8" ht="25" customHeight="1" x14ac:dyDescent="0.35">
      <c r="A275" s="16"/>
      <c r="B275" s="12" t="s">
        <v>117</v>
      </c>
      <c r="C275" s="20">
        <f>COUNTIFS(Data!$D:$D,C$268,Data!$AA:$AA,$B275)</f>
        <v>0</v>
      </c>
      <c r="D275" s="8">
        <f>COUNTIFS(Data!$D:$D,D$268,Data!$AA:$AA,$B275)</f>
        <v>0</v>
      </c>
      <c r="E275" s="8">
        <f>COUNTIFS(Data!$D:$D,E$268,Data!$AA:$AA,$B275)</f>
        <v>0</v>
      </c>
      <c r="F275" s="8">
        <f>COUNTIFS(Data!$D:$D,F$268,Data!$AA:$AA,$B275)</f>
        <v>7</v>
      </c>
      <c r="G275" s="26">
        <f>COUNTIFS(Data!$D:$D,G$268,Data!$AA:$AA,$B275)</f>
        <v>0</v>
      </c>
      <c r="H275" s="13">
        <f t="shared" si="11"/>
        <v>7</v>
      </c>
    </row>
    <row r="276" spans="1:8" ht="25" customHeight="1" thickBot="1" x14ac:dyDescent="0.4">
      <c r="A276" s="16"/>
      <c r="B276" s="28" t="s">
        <v>84</v>
      </c>
      <c r="C276" s="29">
        <f>COUNTIFS(Data!$D:$D,C$268,Data!$AA:$AA,$B276)</f>
        <v>2</v>
      </c>
      <c r="D276" s="9">
        <f>COUNTIFS(Data!$D:$D,D$268,Data!$AA:$AA,$B276)</f>
        <v>3</v>
      </c>
      <c r="E276" s="9">
        <f>COUNTIFS(Data!$D:$D,E$268,Data!$AA:$AA,$B276)</f>
        <v>0</v>
      </c>
      <c r="F276" s="9">
        <f>COUNTIFS(Data!$D:$D,F$268,Data!$AA:$AA,$B276)</f>
        <v>23</v>
      </c>
      <c r="G276" s="30">
        <f>COUNTIFS(Data!$D:$D,G$268,Data!$AA:$AA,$B276)</f>
        <v>0</v>
      </c>
      <c r="H276" s="31">
        <f t="shared" si="11"/>
        <v>28</v>
      </c>
    </row>
    <row r="277" spans="1:8" ht="25" customHeight="1" thickBot="1" x14ac:dyDescent="0.4">
      <c r="A277" s="16"/>
      <c r="B277" s="64" t="s">
        <v>810</v>
      </c>
      <c r="C277" s="63">
        <f>SUM(C269:C276)</f>
        <v>7</v>
      </c>
      <c r="D277" s="63">
        <f>SUM(D269:D276)</f>
        <v>14</v>
      </c>
      <c r="E277" s="63">
        <f>SUM(E269:E276)</f>
        <v>0</v>
      </c>
      <c r="F277" s="63">
        <f>SUM(F269:F276)</f>
        <v>50</v>
      </c>
      <c r="G277" s="63">
        <f>SUM(G269:G276)</f>
        <v>0</v>
      </c>
      <c r="H277" s="32">
        <f t="shared" si="11"/>
        <v>71</v>
      </c>
    </row>
    <row r="278" spans="1:8" ht="51.75" customHeight="1" thickBot="1" x14ac:dyDescent="0.4">
      <c r="A278" s="16"/>
      <c r="B278" s="100" t="s">
        <v>811</v>
      </c>
      <c r="C278" s="101"/>
      <c r="D278" s="101"/>
      <c r="E278" s="101"/>
      <c r="F278" s="101"/>
      <c r="G278" s="101"/>
      <c r="H278" s="102"/>
    </row>
    <row r="279" spans="1:8" ht="25" customHeight="1" thickBot="1" x14ac:dyDescent="0.4"/>
    <row r="280" spans="1:8" ht="25" customHeight="1" thickBot="1" x14ac:dyDescent="0.4">
      <c r="A280" s="15">
        <v>13</v>
      </c>
      <c r="B280" s="94" t="s">
        <v>841</v>
      </c>
      <c r="C280" s="95"/>
      <c r="D280" s="95"/>
      <c r="E280" s="95"/>
      <c r="F280" s="95"/>
      <c r="G280" s="95"/>
      <c r="H280" s="96"/>
    </row>
    <row r="281" spans="1:8" ht="25" customHeight="1" thickBot="1" x14ac:dyDescent="0.4">
      <c r="A281" s="15" t="s">
        <v>14</v>
      </c>
      <c r="B281" s="97" t="s">
        <v>824</v>
      </c>
      <c r="C281" s="98"/>
      <c r="D281" s="98"/>
      <c r="E281" s="98"/>
      <c r="F281" s="98"/>
      <c r="G281" s="98"/>
      <c r="H281" s="99"/>
    </row>
    <row r="282" spans="1:8" ht="25" customHeight="1" thickBot="1" x14ac:dyDescent="0.4">
      <c r="A282" s="16"/>
      <c r="B282" s="21"/>
      <c r="C282" s="10" t="s">
        <v>99</v>
      </c>
      <c r="D282" s="11" t="s">
        <v>77</v>
      </c>
      <c r="E282" s="11" t="s">
        <v>797</v>
      </c>
      <c r="F282" s="11" t="s">
        <v>59</v>
      </c>
      <c r="G282" s="37" t="s">
        <v>792</v>
      </c>
      <c r="H282" s="27" t="s">
        <v>810</v>
      </c>
    </row>
    <row r="283" spans="1:8" ht="25" customHeight="1" x14ac:dyDescent="0.35">
      <c r="A283" s="16"/>
      <c r="B283" s="12" t="s">
        <v>85</v>
      </c>
      <c r="C283" s="22">
        <f>COUNTIFS(Data!$D:$D,C$282,Data!$AE:$AE,$B283)</f>
        <v>5</v>
      </c>
      <c r="D283" s="23">
        <f>COUNTIFS(Data!$D:$D,D$282,Data!$AE:$AE,$B283)</f>
        <v>11</v>
      </c>
      <c r="E283" s="23">
        <f>COUNTIFS(Data!$D:$D,E$282,Data!$AE:$AE,$B283)</f>
        <v>0</v>
      </c>
      <c r="F283" s="23">
        <f>COUNTIFS(Data!$D:$D,F$282,Data!$AE:$AE,$B283)</f>
        <v>27</v>
      </c>
      <c r="G283" s="25">
        <f>COUNTIFS(Data!$D:$D,G$282,Data!$AE:$AE,$B283)</f>
        <v>0</v>
      </c>
      <c r="H283" s="13">
        <f>SUM(C283:G283)</f>
        <v>43</v>
      </c>
    </row>
    <row r="284" spans="1:8" ht="25" customHeight="1" x14ac:dyDescent="0.35">
      <c r="A284" s="16"/>
      <c r="B284" s="12" t="s">
        <v>118</v>
      </c>
      <c r="C284" s="20">
        <f>COUNTIFS(Data!$D:$D,C$282,Data!$AE:$AE,$B284)</f>
        <v>0</v>
      </c>
      <c r="D284" s="8">
        <f>COUNTIFS(Data!$D:$D,D$282,Data!$AE:$AE,$B284)</f>
        <v>0</v>
      </c>
      <c r="E284" s="8">
        <f>COUNTIFS(Data!$D:$D,E$282,Data!$AE:$AE,$B284)</f>
        <v>0</v>
      </c>
      <c r="F284" s="8">
        <f>COUNTIFS(Data!$D:$D,F$282,Data!$AE:$AE,$B284)</f>
        <v>7</v>
      </c>
      <c r="G284" s="26">
        <f>COUNTIFS(Data!$D:$D,G$282,Data!$AE:$AE,$B284)</f>
        <v>0</v>
      </c>
      <c r="H284" s="13">
        <f>SUM(C284:G284)</f>
        <v>7</v>
      </c>
    </row>
    <row r="285" spans="1:8" ht="25" customHeight="1" x14ac:dyDescent="0.35">
      <c r="A285" s="16"/>
      <c r="B285" s="12" t="s">
        <v>794</v>
      </c>
      <c r="C285" s="20">
        <f>COUNTIFS(Data!$D:$D,C$282,Data!$AE:$AE,$B285)</f>
        <v>0</v>
      </c>
      <c r="D285" s="8">
        <f>COUNTIFS(Data!$D:$D,D$282,Data!$AE:$AE,$B285)</f>
        <v>0</v>
      </c>
      <c r="E285" s="8">
        <f>COUNTIFS(Data!$D:$D,E$282,Data!$AE:$AE,$B285)</f>
        <v>0</v>
      </c>
      <c r="F285" s="8">
        <f>COUNTIFS(Data!$D:$D,F$282,Data!$AE:$AE,$B285)</f>
        <v>0</v>
      </c>
      <c r="G285" s="26">
        <f>COUNTIFS(Data!$D:$D,G$282,Data!$AE:$AE,$B285)</f>
        <v>0</v>
      </c>
      <c r="H285" s="13">
        <f>SUM(C285:G285)</f>
        <v>0</v>
      </c>
    </row>
    <row r="286" spans="1:8" ht="25" customHeight="1" thickBot="1" x14ac:dyDescent="0.4">
      <c r="A286" s="16"/>
      <c r="B286" s="28" t="s">
        <v>71</v>
      </c>
      <c r="C286" s="29">
        <f>COUNTIFS(Data!$D:$D,C$282,Data!$AE:$AE,$B286)</f>
        <v>2</v>
      </c>
      <c r="D286" s="9">
        <f>COUNTIFS(Data!$D:$D,D$282,Data!$AE:$AE,$B286)</f>
        <v>3</v>
      </c>
      <c r="E286" s="9">
        <f>COUNTIFS(Data!$D:$D,E$282,Data!$AE:$AE,$B286)</f>
        <v>0</v>
      </c>
      <c r="F286" s="9">
        <f>COUNTIFS(Data!$D:$D,F$282,Data!$AE:$AE,$B286)</f>
        <v>16</v>
      </c>
      <c r="G286" s="30">
        <f>COUNTIFS(Data!$D:$D,G$282,Data!$AE:$AE,$B286)</f>
        <v>0</v>
      </c>
      <c r="H286" s="31">
        <f>SUM(C286:G286)</f>
        <v>21</v>
      </c>
    </row>
    <row r="287" spans="1:8" ht="25" customHeight="1" thickBot="1" x14ac:dyDescent="0.4">
      <c r="A287" s="16"/>
      <c r="B287" s="64" t="s">
        <v>810</v>
      </c>
      <c r="C287" s="63">
        <f>SUM(C283:C286)</f>
        <v>7</v>
      </c>
      <c r="D287" s="63">
        <f>SUM(D283:D286)</f>
        <v>14</v>
      </c>
      <c r="E287" s="63">
        <f>SUM(E283:E286)</f>
        <v>0</v>
      </c>
      <c r="F287" s="63">
        <f>SUM(F283:F286)</f>
        <v>50</v>
      </c>
      <c r="G287" s="63">
        <f>SUM(G283:G286)</f>
        <v>0</v>
      </c>
      <c r="H287" s="32">
        <f>SUM(C287:G287)</f>
        <v>71</v>
      </c>
    </row>
    <row r="288" spans="1:8" ht="55.5" customHeight="1" thickBot="1" x14ac:dyDescent="0.4">
      <c r="A288" s="16"/>
      <c r="B288" s="100" t="s">
        <v>811</v>
      </c>
      <c r="C288" s="101"/>
      <c r="D288" s="101"/>
      <c r="E288" s="101"/>
      <c r="F288" s="101"/>
      <c r="G288" s="101"/>
      <c r="H288" s="102"/>
    </row>
    <row r="289" spans="1:6" ht="25" customHeight="1" thickBot="1" x14ac:dyDescent="0.4"/>
    <row r="290" spans="1:6" ht="25" customHeight="1" thickBot="1" x14ac:dyDescent="0.4">
      <c r="A290" s="15">
        <v>14</v>
      </c>
      <c r="B290" s="109" t="s">
        <v>841</v>
      </c>
      <c r="C290" s="110"/>
      <c r="D290" s="110"/>
      <c r="E290" s="110"/>
      <c r="F290" s="111"/>
    </row>
    <row r="291" spans="1:6" ht="25" customHeight="1" thickBot="1" x14ac:dyDescent="0.4">
      <c r="A291" s="15" t="s">
        <v>18</v>
      </c>
      <c r="B291" s="103" t="s">
        <v>825</v>
      </c>
      <c r="C291" s="104"/>
      <c r="D291" s="104"/>
      <c r="E291" s="104"/>
      <c r="F291" s="105"/>
    </row>
    <row r="292" spans="1:6" ht="35.25" customHeight="1" thickBot="1" x14ac:dyDescent="0.4">
      <c r="A292" s="16"/>
      <c r="B292" s="21"/>
      <c r="C292" s="80" t="s">
        <v>65</v>
      </c>
      <c r="D292" s="78" t="s">
        <v>81</v>
      </c>
      <c r="E292" s="78" t="s">
        <v>799</v>
      </c>
      <c r="F292" s="27" t="s">
        <v>810</v>
      </c>
    </row>
    <row r="293" spans="1:6" ht="25" customHeight="1" x14ac:dyDescent="0.35">
      <c r="A293" s="16"/>
      <c r="B293" s="68" t="s">
        <v>62</v>
      </c>
      <c r="C293" s="22">
        <f>COUNTIFS(Data!$N:$N,C$292,Data!$H:$H,$B293)</f>
        <v>4</v>
      </c>
      <c r="D293" s="22">
        <f>COUNTIFS(Data!$N:$N,D$292,Data!$H:$H,$B293)</f>
        <v>0</v>
      </c>
      <c r="E293" s="22">
        <f>COUNTIFS(Data!$N:$N,E$292,Data!$H:$H,$B293)</f>
        <v>0</v>
      </c>
      <c r="F293" s="13">
        <f t="shared" ref="F293:F305" si="12">SUM(C293:E293)</f>
        <v>4</v>
      </c>
    </row>
    <row r="294" spans="1:6" ht="25" customHeight="1" x14ac:dyDescent="0.35">
      <c r="A294" s="16"/>
      <c r="B294" s="68" t="s">
        <v>297</v>
      </c>
      <c r="C294" s="22">
        <f>COUNTIFS(Data!$N:$N,C$292,Data!$H:$H,$B294)</f>
        <v>1</v>
      </c>
      <c r="D294" s="22">
        <f>COUNTIFS(Data!$N:$N,D$292,Data!$H:$H,$B294)</f>
        <v>0</v>
      </c>
      <c r="E294" s="22">
        <f>COUNTIFS(Data!$N:$N,E$292,Data!$H:$H,$B294)</f>
        <v>0</v>
      </c>
      <c r="F294" s="13">
        <f t="shared" si="12"/>
        <v>1</v>
      </c>
    </row>
    <row r="295" spans="1:6" ht="25" customHeight="1" x14ac:dyDescent="0.35">
      <c r="A295" s="16"/>
      <c r="B295" s="68" t="s">
        <v>124</v>
      </c>
      <c r="C295" s="22">
        <f>COUNTIFS(Data!$N:$N,C$292,Data!$H:$H,$B295)</f>
        <v>0</v>
      </c>
      <c r="D295" s="22">
        <f>COUNTIFS(Data!$N:$N,D$292,Data!$H:$H,$B295)</f>
        <v>37</v>
      </c>
      <c r="E295" s="22">
        <f>COUNTIFS(Data!$N:$N,E$292,Data!$H:$H,$B295)</f>
        <v>0</v>
      </c>
      <c r="F295" s="13">
        <f t="shared" si="12"/>
        <v>37</v>
      </c>
    </row>
    <row r="296" spans="1:6" ht="25" customHeight="1" x14ac:dyDescent="0.35">
      <c r="A296" s="16"/>
      <c r="B296" s="68" t="s">
        <v>112</v>
      </c>
      <c r="C296" s="22">
        <f>COUNTIFS(Data!$N:$N,C$292,Data!$H:$H,$B296)</f>
        <v>1</v>
      </c>
      <c r="D296" s="22">
        <f>COUNTIFS(Data!$N:$N,D$292,Data!$H:$H,$B296)</f>
        <v>6</v>
      </c>
      <c r="E296" s="22">
        <f>COUNTIFS(Data!$N:$N,E$292,Data!$H:$H,$B296)</f>
        <v>0</v>
      </c>
      <c r="F296" s="13">
        <f t="shared" si="12"/>
        <v>7</v>
      </c>
    </row>
    <row r="297" spans="1:6" ht="25" customHeight="1" x14ac:dyDescent="0.35">
      <c r="A297" s="16"/>
      <c r="B297" s="68" t="s">
        <v>802</v>
      </c>
      <c r="C297" s="22">
        <f>COUNTIFS(Data!$N:$N,C$292,Data!$H:$H,$B297)</f>
        <v>0</v>
      </c>
      <c r="D297" s="22">
        <f>COUNTIFS(Data!$N:$N,D$292,Data!$H:$H,$B297)</f>
        <v>0</v>
      </c>
      <c r="E297" s="22">
        <f>COUNTIFS(Data!$N:$N,E$292,Data!$H:$H,$B297)</f>
        <v>0</v>
      </c>
      <c r="F297" s="13">
        <f t="shared" si="12"/>
        <v>0</v>
      </c>
    </row>
    <row r="298" spans="1:6" ht="25" customHeight="1" x14ac:dyDescent="0.35">
      <c r="A298" s="16"/>
      <c r="B298" s="68" t="s">
        <v>79</v>
      </c>
      <c r="C298" s="22">
        <f>COUNTIFS(Data!$N:$N,C$292,Data!$H:$H,$B298)</f>
        <v>0</v>
      </c>
      <c r="D298" s="22">
        <f>COUNTIFS(Data!$N:$N,D$292,Data!$H:$H,$B298)</f>
        <v>12</v>
      </c>
      <c r="E298" s="22">
        <f>COUNTIFS(Data!$N:$N,E$292,Data!$H:$H,$B298)</f>
        <v>0</v>
      </c>
      <c r="F298" s="13">
        <f t="shared" si="12"/>
        <v>12</v>
      </c>
    </row>
    <row r="299" spans="1:6" ht="25" customHeight="1" x14ac:dyDescent="0.35">
      <c r="A299" s="16"/>
      <c r="B299" s="68" t="s">
        <v>803</v>
      </c>
      <c r="C299" s="22">
        <f>COUNTIFS(Data!$N:$N,C$292,Data!$H:$H,$B299)</f>
        <v>0</v>
      </c>
      <c r="D299" s="22">
        <f>COUNTIFS(Data!$N:$N,D$292,Data!$H:$H,$B299)</f>
        <v>0</v>
      </c>
      <c r="E299" s="22">
        <f>COUNTIFS(Data!$N:$N,E$292,Data!$H:$H,$B299)</f>
        <v>0</v>
      </c>
      <c r="F299" s="13">
        <f t="shared" si="12"/>
        <v>0</v>
      </c>
    </row>
    <row r="300" spans="1:6" ht="25" customHeight="1" x14ac:dyDescent="0.35">
      <c r="A300" s="16"/>
      <c r="B300" s="68" t="s">
        <v>219</v>
      </c>
      <c r="C300" s="22">
        <f>COUNTIFS(Data!$N:$N,C$292,Data!$H:$H,$B300)</f>
        <v>0</v>
      </c>
      <c r="D300" s="22">
        <f>COUNTIFS(Data!$N:$N,D$292,Data!$H:$H,$B300)</f>
        <v>5</v>
      </c>
      <c r="E300" s="22">
        <f>COUNTIFS(Data!$N:$N,E$292,Data!$H:$H,$B300)</f>
        <v>0</v>
      </c>
      <c r="F300" s="13">
        <f t="shared" si="12"/>
        <v>5</v>
      </c>
    </row>
    <row r="301" spans="1:6" ht="25" customHeight="1" x14ac:dyDescent="0.35">
      <c r="A301" s="16"/>
      <c r="B301" s="68" t="s">
        <v>809</v>
      </c>
      <c r="C301" s="22">
        <f>COUNTIFS(Data!$N:$N,C$292,Data!$H:$H,$B301)</f>
        <v>0</v>
      </c>
      <c r="D301" s="22">
        <f>COUNTIFS(Data!$N:$N,D$292,Data!$H:$H,$B301)</f>
        <v>0</v>
      </c>
      <c r="E301" s="22">
        <f>COUNTIFS(Data!$N:$N,E$292,Data!$H:$H,$B301)</f>
        <v>0</v>
      </c>
      <c r="F301" s="13">
        <f t="shared" si="12"/>
        <v>0</v>
      </c>
    </row>
    <row r="302" spans="1:6" ht="25" customHeight="1" x14ac:dyDescent="0.35">
      <c r="A302" s="16"/>
      <c r="B302" s="68" t="s">
        <v>105</v>
      </c>
      <c r="C302" s="22">
        <f>COUNTIFS(Data!$N:$N,C$292,Data!$H:$H,$B302)</f>
        <v>1</v>
      </c>
      <c r="D302" s="22">
        <f>COUNTIFS(Data!$N:$N,D$292,Data!$H:$H,$B302)</f>
        <v>4</v>
      </c>
      <c r="E302" s="22">
        <f>COUNTIFS(Data!$N:$N,E$292,Data!$H:$H,$B302)</f>
        <v>0</v>
      </c>
      <c r="F302" s="13">
        <f t="shared" si="12"/>
        <v>5</v>
      </c>
    </row>
    <row r="303" spans="1:6" ht="25" customHeight="1" x14ac:dyDescent="0.35">
      <c r="A303" s="16"/>
      <c r="B303" s="68" t="s">
        <v>800</v>
      </c>
      <c r="C303" s="22">
        <f>COUNTIFS(Data!$N:$N,C$292,Data!$H:$H,$B303)</f>
        <v>0</v>
      </c>
      <c r="D303" s="22">
        <f>COUNTIFS(Data!$N:$N,D$292,Data!$H:$H,$B303)</f>
        <v>0</v>
      </c>
      <c r="E303" s="22">
        <f>COUNTIFS(Data!$N:$N,E$292,Data!$H:$H,$B303)</f>
        <v>0</v>
      </c>
      <c r="F303" s="13">
        <f t="shared" si="12"/>
        <v>0</v>
      </c>
    </row>
    <row r="304" spans="1:6" ht="25" customHeight="1" thickBot="1" x14ac:dyDescent="0.4">
      <c r="A304" s="16"/>
      <c r="B304" s="69" t="s">
        <v>779</v>
      </c>
      <c r="C304" s="22">
        <f>COUNTIFS(Data!$N:$N,C$292,Data!$H:$H,$B304)</f>
        <v>0</v>
      </c>
      <c r="D304" s="22">
        <f>COUNTIFS(Data!$N:$N,D$292,Data!$H:$H,$B304)</f>
        <v>0</v>
      </c>
      <c r="E304" s="22">
        <f>COUNTIFS(Data!$N:$N,E$292,Data!$H:$H,$B304)</f>
        <v>0</v>
      </c>
      <c r="F304" s="13">
        <f t="shared" si="12"/>
        <v>0</v>
      </c>
    </row>
    <row r="305" spans="1:8" ht="25" customHeight="1" thickBot="1" x14ac:dyDescent="0.4">
      <c r="A305" s="16"/>
      <c r="B305" s="66" t="s">
        <v>810</v>
      </c>
      <c r="C305" s="70">
        <f>SUM(C293:C304)</f>
        <v>7</v>
      </c>
      <c r="D305" s="63">
        <f>SUM(D293:D304)</f>
        <v>64</v>
      </c>
      <c r="E305" s="63">
        <f>SUM(E293:E304)</f>
        <v>0</v>
      </c>
      <c r="F305" s="32">
        <f t="shared" si="12"/>
        <v>71</v>
      </c>
    </row>
    <row r="306" spans="1:8" ht="40.5" customHeight="1" thickBot="1" x14ac:dyDescent="0.4">
      <c r="A306" s="16"/>
      <c r="B306" s="106" t="s">
        <v>811</v>
      </c>
      <c r="C306" s="107"/>
      <c r="D306" s="107"/>
      <c r="E306" s="107"/>
      <c r="F306" s="108"/>
    </row>
    <row r="307" spans="1:8" ht="25" customHeight="1" thickBot="1" x14ac:dyDescent="0.4"/>
    <row r="308" spans="1:8" ht="25" customHeight="1" thickBot="1" x14ac:dyDescent="0.4">
      <c r="A308" s="15">
        <v>15</v>
      </c>
      <c r="B308" s="109" t="s">
        <v>841</v>
      </c>
      <c r="C308" s="110"/>
      <c r="D308" s="110"/>
      <c r="E308" s="110"/>
      <c r="F308" s="110"/>
      <c r="G308" s="110"/>
      <c r="H308" s="111"/>
    </row>
    <row r="309" spans="1:8" ht="25" customHeight="1" thickBot="1" x14ac:dyDescent="0.4">
      <c r="A309" s="15" t="s">
        <v>18</v>
      </c>
      <c r="B309" s="112" t="s">
        <v>826</v>
      </c>
      <c r="C309" s="104"/>
      <c r="D309" s="104"/>
      <c r="E309" s="104"/>
      <c r="F309" s="104"/>
      <c r="G309" s="104"/>
      <c r="H309" s="105"/>
    </row>
    <row r="310" spans="1:8" ht="35.25" customHeight="1" thickBot="1" x14ac:dyDescent="0.4">
      <c r="A310" s="16"/>
      <c r="B310" s="21"/>
      <c r="C310" s="83" t="s">
        <v>66</v>
      </c>
      <c r="D310" s="84" t="s">
        <v>93</v>
      </c>
      <c r="E310" s="84" t="s">
        <v>139</v>
      </c>
      <c r="F310" s="84" t="s">
        <v>801</v>
      </c>
      <c r="G310" s="85" t="s">
        <v>82</v>
      </c>
      <c r="H310" s="86" t="s">
        <v>810</v>
      </c>
    </row>
    <row r="311" spans="1:8" ht="25" customHeight="1" x14ac:dyDescent="0.35">
      <c r="A311" s="16"/>
      <c r="B311" s="82" t="s">
        <v>62</v>
      </c>
      <c r="C311" s="22">
        <f>COUNTIFS(Data!$P:$P,C$310,Data!$H:$H,$B311)</f>
        <v>0</v>
      </c>
      <c r="D311" s="22">
        <f>COUNTIFS(Data!$P:$P,D$310,Data!$H:$H,$B311)</f>
        <v>2</v>
      </c>
      <c r="E311" s="22">
        <f>COUNTIFS(Data!$P:$P,E$310,Data!$H:$H,$B311)</f>
        <v>0</v>
      </c>
      <c r="F311" s="22">
        <f>COUNTIFS(Data!$P:$P,F$310,Data!$H:$H,$B311)</f>
        <v>0</v>
      </c>
      <c r="G311" s="22">
        <f>COUNTIFS(Data!$P:$P,G$310,Data!$H:$H,$B311)</f>
        <v>2</v>
      </c>
      <c r="H311" s="13">
        <f t="shared" ref="H311:H323" si="13">SUM(C311:G311)</f>
        <v>4</v>
      </c>
    </row>
    <row r="312" spans="1:8" ht="25" customHeight="1" x14ac:dyDescent="0.35">
      <c r="A312" s="16"/>
      <c r="B312" s="68" t="s">
        <v>297</v>
      </c>
      <c r="C312" s="22">
        <f>COUNTIFS(Data!$P:$P,C$310,Data!$H:$H,$B312)</f>
        <v>0</v>
      </c>
      <c r="D312" s="22">
        <f>COUNTIFS(Data!$P:$P,D$310,Data!$H:$H,$B312)</f>
        <v>0</v>
      </c>
      <c r="E312" s="22">
        <f>COUNTIFS(Data!$P:$P,E$310,Data!$H:$H,$B312)</f>
        <v>0</v>
      </c>
      <c r="F312" s="22">
        <f>COUNTIFS(Data!$P:$P,F$310,Data!$H:$H,$B312)</f>
        <v>0</v>
      </c>
      <c r="G312" s="22">
        <f>COUNTIFS(Data!$P:$P,G$310,Data!$H:$H,$B312)</f>
        <v>1</v>
      </c>
      <c r="H312" s="13">
        <f t="shared" si="13"/>
        <v>1</v>
      </c>
    </row>
    <row r="313" spans="1:8" ht="25" customHeight="1" x14ac:dyDescent="0.35">
      <c r="A313" s="16"/>
      <c r="B313" s="68" t="s">
        <v>124</v>
      </c>
      <c r="C313" s="22">
        <f>COUNTIFS(Data!$P:$P,C$310,Data!$H:$H,$B313)</f>
        <v>4</v>
      </c>
      <c r="D313" s="22">
        <f>COUNTIFS(Data!$P:$P,D$310,Data!$H:$H,$B313)</f>
        <v>12</v>
      </c>
      <c r="E313" s="22">
        <f>COUNTIFS(Data!$P:$P,E$310,Data!$H:$H,$B313)</f>
        <v>8</v>
      </c>
      <c r="F313" s="22">
        <f>COUNTIFS(Data!$P:$P,F$310,Data!$H:$H,$B313)</f>
        <v>0</v>
      </c>
      <c r="G313" s="22">
        <f>COUNTIFS(Data!$P:$P,G$310,Data!$H:$H,$B313)</f>
        <v>13</v>
      </c>
      <c r="H313" s="13">
        <f t="shared" si="13"/>
        <v>37</v>
      </c>
    </row>
    <row r="314" spans="1:8" ht="25" customHeight="1" x14ac:dyDescent="0.35">
      <c r="A314" s="16"/>
      <c r="B314" s="68" t="s">
        <v>112</v>
      </c>
      <c r="C314" s="22">
        <f>COUNTIFS(Data!$P:$P,C$310,Data!$H:$H,$B314)</f>
        <v>0</v>
      </c>
      <c r="D314" s="22">
        <f>COUNTIFS(Data!$P:$P,D$310,Data!$H:$H,$B314)</f>
        <v>6</v>
      </c>
      <c r="E314" s="22">
        <f>COUNTIFS(Data!$P:$P,E$310,Data!$H:$H,$B314)</f>
        <v>0</v>
      </c>
      <c r="F314" s="22">
        <f>COUNTIFS(Data!$P:$P,F$310,Data!$H:$H,$B314)</f>
        <v>0</v>
      </c>
      <c r="G314" s="22">
        <f>COUNTIFS(Data!$P:$P,G$310,Data!$H:$H,$B314)</f>
        <v>1</v>
      </c>
      <c r="H314" s="13">
        <f t="shared" si="13"/>
        <v>7</v>
      </c>
    </row>
    <row r="315" spans="1:8" ht="25" customHeight="1" x14ac:dyDescent="0.35">
      <c r="A315" s="16"/>
      <c r="B315" s="68" t="s">
        <v>802</v>
      </c>
      <c r="C315" s="22">
        <f>COUNTIFS(Data!$P:$P,C$310,Data!$H:$H,$B315)</f>
        <v>0</v>
      </c>
      <c r="D315" s="22">
        <f>COUNTIFS(Data!$P:$P,D$310,Data!$H:$H,$B315)</f>
        <v>0</v>
      </c>
      <c r="E315" s="22">
        <f>COUNTIFS(Data!$P:$P,E$310,Data!$H:$H,$B315)</f>
        <v>0</v>
      </c>
      <c r="F315" s="22">
        <f>COUNTIFS(Data!$P:$P,F$310,Data!$H:$H,$B315)</f>
        <v>0</v>
      </c>
      <c r="G315" s="22">
        <f>COUNTIFS(Data!$P:$P,G$310,Data!$H:$H,$B315)</f>
        <v>0</v>
      </c>
      <c r="H315" s="13">
        <f t="shared" si="13"/>
        <v>0</v>
      </c>
    </row>
    <row r="316" spans="1:8" ht="25" customHeight="1" x14ac:dyDescent="0.35">
      <c r="A316" s="16"/>
      <c r="B316" s="68" t="s">
        <v>79</v>
      </c>
      <c r="C316" s="22">
        <f>COUNTIFS(Data!$P:$P,C$310,Data!$H:$H,$B316)</f>
        <v>0</v>
      </c>
      <c r="D316" s="22">
        <f>COUNTIFS(Data!$P:$P,D$310,Data!$H:$H,$B316)</f>
        <v>4</v>
      </c>
      <c r="E316" s="22">
        <f>COUNTIFS(Data!$P:$P,E$310,Data!$H:$H,$B316)</f>
        <v>1</v>
      </c>
      <c r="F316" s="22">
        <f>COUNTIFS(Data!$P:$P,F$310,Data!$H:$H,$B316)</f>
        <v>0</v>
      </c>
      <c r="G316" s="22">
        <f>COUNTIFS(Data!$P:$P,G$310,Data!$H:$H,$B316)</f>
        <v>7</v>
      </c>
      <c r="H316" s="13">
        <f t="shared" si="13"/>
        <v>12</v>
      </c>
    </row>
    <row r="317" spans="1:8" ht="25" customHeight="1" x14ac:dyDescent="0.35">
      <c r="A317" s="16"/>
      <c r="B317" s="68" t="s">
        <v>803</v>
      </c>
      <c r="C317" s="22">
        <f>COUNTIFS(Data!$P:$P,C$310,Data!$H:$H,$B317)</f>
        <v>0</v>
      </c>
      <c r="D317" s="22">
        <f>COUNTIFS(Data!$P:$P,D$310,Data!$H:$H,$B317)</f>
        <v>0</v>
      </c>
      <c r="E317" s="22">
        <f>COUNTIFS(Data!$P:$P,E$310,Data!$H:$H,$B317)</f>
        <v>0</v>
      </c>
      <c r="F317" s="22">
        <f>COUNTIFS(Data!$P:$P,F$310,Data!$H:$H,$B317)</f>
        <v>0</v>
      </c>
      <c r="G317" s="22">
        <f>COUNTIFS(Data!$P:$P,G$310,Data!$H:$H,$B317)</f>
        <v>0</v>
      </c>
      <c r="H317" s="13">
        <f t="shared" si="13"/>
        <v>0</v>
      </c>
    </row>
    <row r="318" spans="1:8" ht="25" customHeight="1" x14ac:dyDescent="0.35">
      <c r="A318" s="16"/>
      <c r="B318" s="68" t="s">
        <v>219</v>
      </c>
      <c r="C318" s="22">
        <f>COUNTIFS(Data!$P:$P,C$310,Data!$H:$H,$B318)</f>
        <v>1</v>
      </c>
      <c r="D318" s="22">
        <f>COUNTIFS(Data!$P:$P,D$310,Data!$H:$H,$B318)</f>
        <v>0</v>
      </c>
      <c r="E318" s="22">
        <f>COUNTIFS(Data!$P:$P,E$310,Data!$H:$H,$B318)</f>
        <v>0</v>
      </c>
      <c r="F318" s="22">
        <f>COUNTIFS(Data!$P:$P,F$310,Data!$H:$H,$B318)</f>
        <v>0</v>
      </c>
      <c r="G318" s="22">
        <f>COUNTIFS(Data!$P:$P,G$310,Data!$H:$H,$B318)</f>
        <v>4</v>
      </c>
      <c r="H318" s="13">
        <f t="shared" si="13"/>
        <v>5</v>
      </c>
    </row>
    <row r="319" spans="1:8" ht="25" customHeight="1" x14ac:dyDescent="0.35">
      <c r="A319" s="16"/>
      <c r="B319" s="68" t="s">
        <v>809</v>
      </c>
      <c r="C319" s="22">
        <f>COUNTIFS(Data!$P:$P,C$310,Data!$H:$H,$B319)</f>
        <v>0</v>
      </c>
      <c r="D319" s="22">
        <f>COUNTIFS(Data!$P:$P,D$310,Data!$H:$H,$B319)</f>
        <v>0</v>
      </c>
      <c r="E319" s="22">
        <f>COUNTIFS(Data!$P:$P,E$310,Data!$H:$H,$B319)</f>
        <v>0</v>
      </c>
      <c r="F319" s="22">
        <f>COUNTIFS(Data!$P:$P,F$310,Data!$H:$H,$B319)</f>
        <v>0</v>
      </c>
      <c r="G319" s="22">
        <f>COUNTIFS(Data!$P:$P,G$310,Data!$H:$H,$B319)</f>
        <v>0</v>
      </c>
      <c r="H319" s="13">
        <f t="shared" si="13"/>
        <v>0</v>
      </c>
    </row>
    <row r="320" spans="1:8" ht="25" customHeight="1" x14ac:dyDescent="0.35">
      <c r="A320" s="16"/>
      <c r="B320" s="68" t="s">
        <v>105</v>
      </c>
      <c r="C320" s="22">
        <f>COUNTIFS(Data!$P:$P,C$310,Data!$H:$H,$B320)</f>
        <v>0</v>
      </c>
      <c r="D320" s="22">
        <f>COUNTIFS(Data!$P:$P,D$310,Data!$H:$H,$B320)</f>
        <v>3</v>
      </c>
      <c r="E320" s="22">
        <f>COUNTIFS(Data!$P:$P,E$310,Data!$H:$H,$B320)</f>
        <v>1</v>
      </c>
      <c r="F320" s="22">
        <f>COUNTIFS(Data!$P:$P,F$310,Data!$H:$H,$B320)</f>
        <v>0</v>
      </c>
      <c r="G320" s="22">
        <f>COUNTIFS(Data!$P:$P,G$310,Data!$H:$H,$B320)</f>
        <v>1</v>
      </c>
      <c r="H320" s="13">
        <f t="shared" si="13"/>
        <v>5</v>
      </c>
    </row>
    <row r="321" spans="1:8" ht="25" customHeight="1" x14ac:dyDescent="0.35">
      <c r="A321" s="16"/>
      <c r="B321" s="68" t="s">
        <v>800</v>
      </c>
      <c r="C321" s="22">
        <f>COUNTIFS(Data!$P:$P,C$310,Data!$H:$H,$B321)</f>
        <v>0</v>
      </c>
      <c r="D321" s="22">
        <f>COUNTIFS(Data!$P:$P,D$310,Data!$H:$H,$B321)</f>
        <v>0</v>
      </c>
      <c r="E321" s="22">
        <f>COUNTIFS(Data!$P:$P,E$310,Data!$H:$H,$B321)</f>
        <v>0</v>
      </c>
      <c r="F321" s="22">
        <f>COUNTIFS(Data!$P:$P,F$310,Data!$H:$H,$B321)</f>
        <v>0</v>
      </c>
      <c r="G321" s="22">
        <f>COUNTIFS(Data!$P:$P,G$310,Data!$H:$H,$B321)</f>
        <v>0</v>
      </c>
      <c r="H321" s="13">
        <f t="shared" si="13"/>
        <v>0</v>
      </c>
    </row>
    <row r="322" spans="1:8" ht="25" customHeight="1" thickBot="1" x14ac:dyDescent="0.4">
      <c r="A322" s="16"/>
      <c r="B322" s="69" t="s">
        <v>779</v>
      </c>
      <c r="C322" s="22">
        <f>COUNTIFS(Data!$P:$P,C$310,Data!$H:$H,$B322)</f>
        <v>0</v>
      </c>
      <c r="D322" s="22">
        <f>COUNTIFS(Data!$P:$P,D$310,Data!$H:$H,$B322)</f>
        <v>0</v>
      </c>
      <c r="E322" s="22">
        <f>COUNTIFS(Data!$P:$P,E$310,Data!$H:$H,$B322)</f>
        <v>0</v>
      </c>
      <c r="F322" s="22">
        <f>COUNTIFS(Data!$P:$P,F$310,Data!$H:$H,$B322)</f>
        <v>0</v>
      </c>
      <c r="G322" s="22">
        <f>COUNTIFS(Data!$P:$P,G$310,Data!$H:$H,$B322)</f>
        <v>0</v>
      </c>
      <c r="H322" s="31">
        <f t="shared" si="13"/>
        <v>0</v>
      </c>
    </row>
    <row r="323" spans="1:8" ht="25" customHeight="1" thickBot="1" x14ac:dyDescent="0.4">
      <c r="A323" s="16"/>
      <c r="B323" s="64" t="s">
        <v>810</v>
      </c>
      <c r="C323" s="63">
        <f t="shared" ref="C323:G323" si="14">SUM(C311:C322)</f>
        <v>5</v>
      </c>
      <c r="D323" s="63">
        <f t="shared" si="14"/>
        <v>27</v>
      </c>
      <c r="E323" s="63">
        <f t="shared" si="14"/>
        <v>10</v>
      </c>
      <c r="F323" s="63">
        <f t="shared" si="14"/>
        <v>0</v>
      </c>
      <c r="G323" s="63">
        <f t="shared" si="14"/>
        <v>29</v>
      </c>
      <c r="H323" s="32">
        <f t="shared" si="13"/>
        <v>71</v>
      </c>
    </row>
    <row r="324" spans="1:8" ht="50.25" customHeight="1" thickBot="1" x14ac:dyDescent="0.4">
      <c r="A324" s="16"/>
      <c r="B324" s="106" t="s">
        <v>811</v>
      </c>
      <c r="C324" s="107"/>
      <c r="D324" s="107"/>
      <c r="E324" s="107"/>
      <c r="F324" s="107"/>
      <c r="G324" s="107"/>
      <c r="H324" s="108"/>
    </row>
    <row r="325" spans="1:8" ht="25" customHeight="1" thickBot="1" x14ac:dyDescent="0.4"/>
    <row r="326" spans="1:8" ht="25" customHeight="1" thickBot="1" x14ac:dyDescent="0.4">
      <c r="A326" s="15">
        <v>16</v>
      </c>
      <c r="B326" s="109" t="s">
        <v>841</v>
      </c>
      <c r="C326" s="110"/>
      <c r="D326" s="110"/>
      <c r="E326" s="110"/>
      <c r="F326" s="110"/>
      <c r="G326" s="111"/>
    </row>
    <row r="327" spans="1:8" ht="25" customHeight="1" thickBot="1" x14ac:dyDescent="0.4">
      <c r="A327" s="15" t="s">
        <v>18</v>
      </c>
      <c r="B327" s="103" t="s">
        <v>827</v>
      </c>
      <c r="C327" s="114"/>
      <c r="D327" s="114"/>
      <c r="E327" s="114"/>
      <c r="F327" s="114"/>
      <c r="G327" s="105"/>
    </row>
    <row r="328" spans="1:8" ht="36.75" customHeight="1" thickBot="1" x14ac:dyDescent="0.4">
      <c r="A328" s="16"/>
      <c r="B328" s="21"/>
      <c r="C328" s="33" t="s">
        <v>67</v>
      </c>
      <c r="D328" s="34" t="s">
        <v>146</v>
      </c>
      <c r="E328" s="34" t="s">
        <v>245</v>
      </c>
      <c r="F328" s="32" t="s">
        <v>808</v>
      </c>
      <c r="G328" s="81" t="s">
        <v>810</v>
      </c>
    </row>
    <row r="329" spans="1:8" ht="25" customHeight="1" x14ac:dyDescent="0.35">
      <c r="A329" s="16"/>
      <c r="B329" s="82" t="s">
        <v>62</v>
      </c>
      <c r="C329" s="22">
        <f>COUNTIFS(Data!$T:$T,C$328,Data!$H:$H,$B329)</f>
        <v>4</v>
      </c>
      <c r="D329" s="22">
        <f>COUNTIFS(Data!$T:$T,D$328,Data!$H:$H,$B329)</f>
        <v>0</v>
      </c>
      <c r="E329" s="22">
        <f>COUNTIFS(Data!$T:$T,E$328,Data!$H:$H,$B329)</f>
        <v>0</v>
      </c>
      <c r="F329" s="22">
        <f>COUNTIFS(Data!$T:$T,F$328,Data!$H:$H,$B329)</f>
        <v>0</v>
      </c>
      <c r="G329" s="13">
        <f t="shared" ref="G329:G341" si="15">SUM(C329:F329)</f>
        <v>4</v>
      </c>
    </row>
    <row r="330" spans="1:8" ht="25" customHeight="1" x14ac:dyDescent="0.35">
      <c r="A330" s="16"/>
      <c r="B330" s="68" t="s">
        <v>297</v>
      </c>
      <c r="C330" s="22">
        <f>COUNTIFS(Data!$T:$T,C$328,Data!$H:$H,$B330)</f>
        <v>1</v>
      </c>
      <c r="D330" s="22">
        <f>COUNTIFS(Data!$T:$T,D$328,Data!$H:$H,$B330)</f>
        <v>0</v>
      </c>
      <c r="E330" s="22">
        <f>COUNTIFS(Data!$T:$T,E$328,Data!$H:$H,$B330)</f>
        <v>0</v>
      </c>
      <c r="F330" s="22">
        <f>COUNTIFS(Data!$T:$T,F$328,Data!$H:$H,$B330)</f>
        <v>0</v>
      </c>
      <c r="G330" s="13">
        <f t="shared" si="15"/>
        <v>1</v>
      </c>
    </row>
    <row r="331" spans="1:8" ht="25" customHeight="1" x14ac:dyDescent="0.35">
      <c r="A331" s="16"/>
      <c r="B331" s="68" t="s">
        <v>124</v>
      </c>
      <c r="C331" s="22">
        <f>COUNTIFS(Data!$T:$T,C$328,Data!$H:$H,$B331)</f>
        <v>23</v>
      </c>
      <c r="D331" s="22">
        <f>COUNTIFS(Data!$T:$T,D$328,Data!$H:$H,$B331)</f>
        <v>11</v>
      </c>
      <c r="E331" s="22">
        <f>COUNTIFS(Data!$T:$T,E$328,Data!$H:$H,$B331)</f>
        <v>3</v>
      </c>
      <c r="F331" s="22">
        <f>COUNTIFS(Data!$T:$T,F$328,Data!$H:$H,$B331)</f>
        <v>0</v>
      </c>
      <c r="G331" s="13">
        <f t="shared" si="15"/>
        <v>37</v>
      </c>
    </row>
    <row r="332" spans="1:8" ht="25" customHeight="1" x14ac:dyDescent="0.35">
      <c r="A332" s="16"/>
      <c r="B332" s="68" t="s">
        <v>112</v>
      </c>
      <c r="C332" s="22">
        <f>COUNTIFS(Data!$T:$T,C$328,Data!$H:$H,$B332)</f>
        <v>5</v>
      </c>
      <c r="D332" s="22">
        <f>COUNTIFS(Data!$T:$T,D$328,Data!$H:$H,$B332)</f>
        <v>2</v>
      </c>
      <c r="E332" s="22">
        <f>COUNTIFS(Data!$T:$T,E$328,Data!$H:$H,$B332)</f>
        <v>0</v>
      </c>
      <c r="F332" s="22">
        <f>COUNTIFS(Data!$T:$T,F$328,Data!$H:$H,$B332)</f>
        <v>0</v>
      </c>
      <c r="G332" s="13">
        <f t="shared" si="15"/>
        <v>7</v>
      </c>
    </row>
    <row r="333" spans="1:8" ht="25" customHeight="1" x14ac:dyDescent="0.35">
      <c r="A333" s="16"/>
      <c r="B333" s="68" t="s">
        <v>802</v>
      </c>
      <c r="C333" s="22">
        <f>COUNTIFS(Data!$T:$T,C$328,Data!$H:$H,$B333)</f>
        <v>0</v>
      </c>
      <c r="D333" s="22">
        <f>COUNTIFS(Data!$T:$T,D$328,Data!$H:$H,$B333)</f>
        <v>0</v>
      </c>
      <c r="E333" s="22">
        <f>COUNTIFS(Data!$T:$T,E$328,Data!$H:$H,$B333)</f>
        <v>0</v>
      </c>
      <c r="F333" s="22">
        <f>COUNTIFS(Data!$T:$T,F$328,Data!$H:$H,$B333)</f>
        <v>0</v>
      </c>
      <c r="G333" s="13">
        <f t="shared" si="15"/>
        <v>0</v>
      </c>
    </row>
    <row r="334" spans="1:8" ht="25" customHeight="1" x14ac:dyDescent="0.35">
      <c r="A334" s="16"/>
      <c r="B334" s="68" t="s">
        <v>79</v>
      </c>
      <c r="C334" s="22">
        <f>COUNTIFS(Data!$T:$T,C$328,Data!$H:$H,$B334)</f>
        <v>11</v>
      </c>
      <c r="D334" s="22">
        <f>COUNTIFS(Data!$T:$T,D$328,Data!$H:$H,$B334)</f>
        <v>0</v>
      </c>
      <c r="E334" s="22">
        <f>COUNTIFS(Data!$T:$T,E$328,Data!$H:$H,$B334)</f>
        <v>1</v>
      </c>
      <c r="F334" s="22">
        <f>COUNTIFS(Data!$T:$T,F$328,Data!$H:$H,$B334)</f>
        <v>0</v>
      </c>
      <c r="G334" s="13">
        <f t="shared" si="15"/>
        <v>12</v>
      </c>
    </row>
    <row r="335" spans="1:8" ht="25" customHeight="1" x14ac:dyDescent="0.35">
      <c r="A335" s="16"/>
      <c r="B335" s="68" t="s">
        <v>803</v>
      </c>
      <c r="C335" s="22">
        <f>COUNTIFS(Data!$T:$T,C$328,Data!$H:$H,$B335)</f>
        <v>0</v>
      </c>
      <c r="D335" s="22">
        <f>COUNTIFS(Data!$T:$T,D$328,Data!$H:$H,$B335)</f>
        <v>0</v>
      </c>
      <c r="E335" s="22">
        <f>COUNTIFS(Data!$T:$T,E$328,Data!$H:$H,$B335)</f>
        <v>0</v>
      </c>
      <c r="F335" s="22">
        <f>COUNTIFS(Data!$T:$T,F$328,Data!$H:$H,$B335)</f>
        <v>0</v>
      </c>
      <c r="G335" s="13">
        <f t="shared" si="15"/>
        <v>0</v>
      </c>
    </row>
    <row r="336" spans="1:8" ht="25" customHeight="1" x14ac:dyDescent="0.35">
      <c r="A336" s="16"/>
      <c r="B336" s="68" t="s">
        <v>219</v>
      </c>
      <c r="C336" s="22">
        <f>COUNTIFS(Data!$T:$T,C$328,Data!$H:$H,$B336)</f>
        <v>2</v>
      </c>
      <c r="D336" s="22">
        <f>COUNTIFS(Data!$T:$T,D$328,Data!$H:$H,$B336)</f>
        <v>3</v>
      </c>
      <c r="E336" s="22">
        <f>COUNTIFS(Data!$T:$T,E$328,Data!$H:$H,$B336)</f>
        <v>0</v>
      </c>
      <c r="F336" s="22">
        <f>COUNTIFS(Data!$T:$T,F$328,Data!$H:$H,$B336)</f>
        <v>0</v>
      </c>
      <c r="G336" s="13">
        <f t="shared" si="15"/>
        <v>5</v>
      </c>
    </row>
    <row r="337" spans="1:11" ht="25" customHeight="1" x14ac:dyDescent="0.35">
      <c r="A337" s="16"/>
      <c r="B337" s="68" t="s">
        <v>809</v>
      </c>
      <c r="C337" s="22">
        <f>COUNTIFS(Data!$T:$T,C$328,Data!$H:$H,$B337)</f>
        <v>0</v>
      </c>
      <c r="D337" s="22">
        <f>COUNTIFS(Data!$T:$T,D$328,Data!$H:$H,$B337)</f>
        <v>0</v>
      </c>
      <c r="E337" s="22">
        <f>COUNTIFS(Data!$T:$T,E$328,Data!$H:$H,$B337)</f>
        <v>0</v>
      </c>
      <c r="F337" s="22">
        <f>COUNTIFS(Data!$T:$T,F$328,Data!$H:$H,$B337)</f>
        <v>0</v>
      </c>
      <c r="G337" s="13">
        <f t="shared" si="15"/>
        <v>0</v>
      </c>
    </row>
    <row r="338" spans="1:11" ht="25" customHeight="1" x14ac:dyDescent="0.35">
      <c r="A338" s="16"/>
      <c r="B338" s="68" t="s">
        <v>105</v>
      </c>
      <c r="C338" s="22">
        <f>COUNTIFS(Data!$T:$T,C$328,Data!$H:$H,$B338)</f>
        <v>4</v>
      </c>
      <c r="D338" s="22">
        <f>COUNTIFS(Data!$T:$T,D$328,Data!$H:$H,$B338)</f>
        <v>1</v>
      </c>
      <c r="E338" s="22">
        <f>COUNTIFS(Data!$T:$T,E$328,Data!$H:$H,$B338)</f>
        <v>0</v>
      </c>
      <c r="F338" s="22">
        <f>COUNTIFS(Data!$T:$T,F$328,Data!$H:$H,$B338)</f>
        <v>0</v>
      </c>
      <c r="G338" s="13">
        <f t="shared" si="15"/>
        <v>5</v>
      </c>
    </row>
    <row r="339" spans="1:11" ht="25" customHeight="1" x14ac:dyDescent="0.35">
      <c r="A339" s="16"/>
      <c r="B339" s="68" t="s">
        <v>800</v>
      </c>
      <c r="C339" s="22">
        <f>COUNTIFS(Data!$T:$T,C$328,Data!$H:$H,$B339)</f>
        <v>0</v>
      </c>
      <c r="D339" s="22">
        <f>COUNTIFS(Data!$T:$T,D$328,Data!$H:$H,$B339)</f>
        <v>0</v>
      </c>
      <c r="E339" s="22">
        <f>COUNTIFS(Data!$T:$T,E$328,Data!$H:$H,$B339)</f>
        <v>0</v>
      </c>
      <c r="F339" s="22">
        <f>COUNTIFS(Data!$T:$T,F$328,Data!$H:$H,$B339)</f>
        <v>0</v>
      </c>
      <c r="G339" s="13">
        <f t="shared" si="15"/>
        <v>0</v>
      </c>
    </row>
    <row r="340" spans="1:11" ht="25" customHeight="1" thickBot="1" x14ac:dyDescent="0.4">
      <c r="A340" s="16"/>
      <c r="B340" s="69" t="s">
        <v>779</v>
      </c>
      <c r="C340" s="22">
        <f>COUNTIFS(Data!$T:$T,C$328,Data!$H:$H,$B340)</f>
        <v>0</v>
      </c>
      <c r="D340" s="22">
        <f>COUNTIFS(Data!$T:$T,D$328,Data!$H:$H,$B340)</f>
        <v>0</v>
      </c>
      <c r="E340" s="22">
        <f>COUNTIFS(Data!$T:$T,E$328,Data!$H:$H,$B340)</f>
        <v>0</v>
      </c>
      <c r="F340" s="22">
        <f>COUNTIFS(Data!$T:$T,F$328,Data!$H:$H,$B340)</f>
        <v>0</v>
      </c>
      <c r="G340" s="31">
        <f t="shared" si="15"/>
        <v>0</v>
      </c>
    </row>
    <row r="341" spans="1:11" ht="25" customHeight="1" thickBot="1" x14ac:dyDescent="0.4">
      <c r="A341" s="16"/>
      <c r="B341" s="64" t="s">
        <v>810</v>
      </c>
      <c r="C341" s="63">
        <f>SUM(C329:C340)</f>
        <v>50</v>
      </c>
      <c r="D341" s="63">
        <f>SUM(D329:D340)</f>
        <v>17</v>
      </c>
      <c r="E341" s="63">
        <f>SUM(E329:E340)</f>
        <v>4</v>
      </c>
      <c r="F341" s="63">
        <f>SUM(F329:F340)</f>
        <v>0</v>
      </c>
      <c r="G341" s="32">
        <f t="shared" si="15"/>
        <v>71</v>
      </c>
    </row>
    <row r="342" spans="1:11" ht="40.5" customHeight="1" thickBot="1" x14ac:dyDescent="0.4">
      <c r="A342" s="16"/>
      <c r="B342" s="106" t="s">
        <v>811</v>
      </c>
      <c r="C342" s="107"/>
      <c r="D342" s="107"/>
      <c r="E342" s="107"/>
      <c r="F342" s="107"/>
      <c r="G342" s="108"/>
    </row>
    <row r="343" spans="1:11" ht="25" customHeight="1" thickBot="1" x14ac:dyDescent="0.4"/>
    <row r="344" spans="1:11" ht="25" customHeight="1" thickBot="1" x14ac:dyDescent="0.4">
      <c r="A344" s="15">
        <v>17</v>
      </c>
      <c r="B344" s="109" t="s">
        <v>841</v>
      </c>
      <c r="C344" s="110"/>
      <c r="D344" s="110"/>
      <c r="E344" s="110"/>
      <c r="F344" s="110"/>
      <c r="G344" s="110"/>
      <c r="H344" s="110"/>
      <c r="I344" s="110"/>
      <c r="J344" s="110"/>
      <c r="K344" s="115"/>
    </row>
    <row r="345" spans="1:11" ht="25" customHeight="1" thickBot="1" x14ac:dyDescent="0.4">
      <c r="A345" s="15" t="s">
        <v>18</v>
      </c>
      <c r="B345" s="112" t="s">
        <v>828</v>
      </c>
      <c r="C345" s="104"/>
      <c r="D345" s="104"/>
      <c r="E345" s="104"/>
      <c r="F345" s="104"/>
      <c r="G345" s="104"/>
      <c r="H345" s="104"/>
      <c r="I345" s="104"/>
      <c r="J345" s="104"/>
      <c r="K345" s="116"/>
    </row>
    <row r="346" spans="1:11" ht="34.5" customHeight="1" thickBot="1" x14ac:dyDescent="0.4">
      <c r="A346" s="16"/>
      <c r="B346" s="21"/>
      <c r="C346" s="12" t="s">
        <v>107</v>
      </c>
      <c r="D346" s="12" t="s">
        <v>104</v>
      </c>
      <c r="E346" s="12" t="s">
        <v>115</v>
      </c>
      <c r="F346" s="12" t="s">
        <v>166</v>
      </c>
      <c r="G346" s="12" t="s">
        <v>141</v>
      </c>
      <c r="H346" s="12" t="s">
        <v>70</v>
      </c>
      <c r="I346" s="12" t="s">
        <v>117</v>
      </c>
      <c r="J346" s="74" t="s">
        <v>84</v>
      </c>
      <c r="K346" s="27" t="s">
        <v>810</v>
      </c>
    </row>
    <row r="347" spans="1:11" ht="25" customHeight="1" x14ac:dyDescent="0.35">
      <c r="A347" s="16"/>
      <c r="B347" s="67" t="s">
        <v>62</v>
      </c>
      <c r="C347" s="22">
        <f>COUNTIFS(Data!$AA:$AA,C$346,Data!$H:$H,$B347)</f>
        <v>0</v>
      </c>
      <c r="D347" s="22">
        <f>COUNTIFS(Data!$AA:$AA,D$346,Data!$H:$H,$B347)</f>
        <v>1</v>
      </c>
      <c r="E347" s="22">
        <f>COUNTIFS(Data!$AA:$AA,E$346,Data!$H:$H,$B347)</f>
        <v>1</v>
      </c>
      <c r="F347" s="22">
        <f>COUNTIFS(Data!$AA:$AA,F$346,Data!$H:$H,$B347)</f>
        <v>0</v>
      </c>
      <c r="G347" s="22">
        <f>COUNTIFS(Data!$AA:$AA,G$346,Data!$H:$H,$B347)</f>
        <v>0</v>
      </c>
      <c r="H347" s="22">
        <f>COUNTIFS(Data!$AA:$AA,H$346,Data!$H:$H,$B347)</f>
        <v>0</v>
      </c>
      <c r="I347" s="22">
        <f>COUNTIFS(Data!$AA:$AA,I$346,Data!$H:$H,$B347)</f>
        <v>1</v>
      </c>
      <c r="J347" s="73">
        <f>COUNTIFS(Data!$AA:$AA,J$346,Data!$H:$H,$B347)</f>
        <v>1</v>
      </c>
      <c r="K347" s="13">
        <f t="shared" ref="K347:K359" si="16">SUM(C347:J347)</f>
        <v>4</v>
      </c>
    </row>
    <row r="348" spans="1:11" ht="25" customHeight="1" x14ac:dyDescent="0.35">
      <c r="A348" s="16"/>
      <c r="B348" s="68" t="s">
        <v>297</v>
      </c>
      <c r="C348" s="22">
        <f>COUNTIFS(Data!$AA:$AA,C$346,Data!$H:$H,$B348)</f>
        <v>0</v>
      </c>
      <c r="D348" s="22">
        <f>COUNTIFS(Data!$AA:$AA,D$346,Data!$H:$H,$B348)</f>
        <v>0</v>
      </c>
      <c r="E348" s="22">
        <f>COUNTIFS(Data!$AA:$AA,E$346,Data!$H:$H,$B348)</f>
        <v>0</v>
      </c>
      <c r="F348" s="22">
        <f>COUNTIFS(Data!$AA:$AA,F$346,Data!$H:$H,$B348)</f>
        <v>0</v>
      </c>
      <c r="G348" s="22">
        <f>COUNTIFS(Data!$AA:$AA,G$346,Data!$H:$H,$B348)</f>
        <v>0</v>
      </c>
      <c r="H348" s="22">
        <f>COUNTIFS(Data!$AA:$AA,H$346,Data!$H:$H,$B348)</f>
        <v>0</v>
      </c>
      <c r="I348" s="22">
        <f>COUNTIFS(Data!$AA:$AA,I$346,Data!$H:$H,$B348)</f>
        <v>0</v>
      </c>
      <c r="J348" s="73">
        <f>COUNTIFS(Data!$AA:$AA,J$346,Data!$H:$H,$B348)</f>
        <v>1</v>
      </c>
      <c r="K348" s="13">
        <f t="shared" si="16"/>
        <v>1</v>
      </c>
    </row>
    <row r="349" spans="1:11" ht="25" customHeight="1" x14ac:dyDescent="0.35">
      <c r="A349" s="16"/>
      <c r="B349" s="68" t="s">
        <v>124</v>
      </c>
      <c r="C349" s="22">
        <f>COUNTIFS(Data!$AA:$AA,C$346,Data!$H:$H,$B349)</f>
        <v>3</v>
      </c>
      <c r="D349" s="22">
        <f>COUNTIFS(Data!$AA:$AA,D$346,Data!$H:$H,$B349)</f>
        <v>0</v>
      </c>
      <c r="E349" s="22">
        <f>COUNTIFS(Data!$AA:$AA,E$346,Data!$H:$H,$B349)</f>
        <v>0</v>
      </c>
      <c r="F349" s="22">
        <f>COUNTIFS(Data!$AA:$AA,F$346,Data!$H:$H,$B349)</f>
        <v>0</v>
      </c>
      <c r="G349" s="22">
        <f>COUNTIFS(Data!$AA:$AA,G$346,Data!$H:$H,$B349)</f>
        <v>16</v>
      </c>
      <c r="H349" s="22">
        <f>COUNTIFS(Data!$AA:$AA,H$346,Data!$H:$H,$B349)</f>
        <v>5</v>
      </c>
      <c r="I349" s="22">
        <f>COUNTIFS(Data!$AA:$AA,I$346,Data!$H:$H,$B349)</f>
        <v>4</v>
      </c>
      <c r="J349" s="73">
        <f>COUNTIFS(Data!$AA:$AA,J$346,Data!$H:$H,$B349)</f>
        <v>9</v>
      </c>
      <c r="K349" s="13">
        <f t="shared" si="16"/>
        <v>37</v>
      </c>
    </row>
    <row r="350" spans="1:11" ht="25" customHeight="1" x14ac:dyDescent="0.35">
      <c r="A350" s="16"/>
      <c r="B350" s="68" t="s">
        <v>112</v>
      </c>
      <c r="C350" s="22">
        <f>COUNTIFS(Data!$AA:$AA,C$346,Data!$H:$H,$B350)</f>
        <v>0</v>
      </c>
      <c r="D350" s="22">
        <f>COUNTIFS(Data!$AA:$AA,D$346,Data!$H:$H,$B350)</f>
        <v>1</v>
      </c>
      <c r="E350" s="22">
        <f>COUNTIFS(Data!$AA:$AA,E$346,Data!$H:$H,$B350)</f>
        <v>3</v>
      </c>
      <c r="F350" s="22">
        <f>COUNTIFS(Data!$AA:$AA,F$346,Data!$H:$H,$B350)</f>
        <v>1</v>
      </c>
      <c r="G350" s="22">
        <f>COUNTIFS(Data!$AA:$AA,G$346,Data!$H:$H,$B350)</f>
        <v>2</v>
      </c>
      <c r="H350" s="22">
        <f>COUNTIFS(Data!$AA:$AA,H$346,Data!$H:$H,$B350)</f>
        <v>0</v>
      </c>
      <c r="I350" s="22">
        <f>COUNTIFS(Data!$AA:$AA,I$346,Data!$H:$H,$B350)</f>
        <v>0</v>
      </c>
      <c r="J350" s="73">
        <f>COUNTIFS(Data!$AA:$AA,J$346,Data!$H:$H,$B350)</f>
        <v>0</v>
      </c>
      <c r="K350" s="13">
        <f t="shared" si="16"/>
        <v>7</v>
      </c>
    </row>
    <row r="351" spans="1:11" ht="25" customHeight="1" x14ac:dyDescent="0.35">
      <c r="A351" s="16"/>
      <c r="B351" s="68" t="s">
        <v>802</v>
      </c>
      <c r="C351" s="22">
        <f>COUNTIFS(Data!$AA:$AA,C$346,Data!$H:$H,$B351)</f>
        <v>0</v>
      </c>
      <c r="D351" s="22">
        <f>COUNTIFS(Data!$AA:$AA,D$346,Data!$H:$H,$B351)</f>
        <v>0</v>
      </c>
      <c r="E351" s="22">
        <f>COUNTIFS(Data!$AA:$AA,E$346,Data!$H:$H,$B351)</f>
        <v>0</v>
      </c>
      <c r="F351" s="22">
        <f>COUNTIFS(Data!$AA:$AA,F$346,Data!$H:$H,$B351)</f>
        <v>0</v>
      </c>
      <c r="G351" s="22">
        <f>COUNTIFS(Data!$AA:$AA,G$346,Data!$H:$H,$B351)</f>
        <v>0</v>
      </c>
      <c r="H351" s="22">
        <f>COUNTIFS(Data!$AA:$AA,H$346,Data!$H:$H,$B351)</f>
        <v>0</v>
      </c>
      <c r="I351" s="22">
        <f>COUNTIFS(Data!$AA:$AA,I$346,Data!$H:$H,$B351)</f>
        <v>0</v>
      </c>
      <c r="J351" s="73">
        <f>COUNTIFS(Data!$AA:$AA,J$346,Data!$H:$H,$B351)</f>
        <v>0</v>
      </c>
      <c r="K351" s="13">
        <f t="shared" si="16"/>
        <v>0</v>
      </c>
    </row>
    <row r="352" spans="1:11" ht="25" customHeight="1" x14ac:dyDescent="0.35">
      <c r="A352" s="16"/>
      <c r="B352" s="68" t="s">
        <v>79</v>
      </c>
      <c r="C352" s="22">
        <f>COUNTIFS(Data!$AA:$AA,C$346,Data!$H:$H,$B352)</f>
        <v>0</v>
      </c>
      <c r="D352" s="22">
        <f>COUNTIFS(Data!$AA:$AA,D$346,Data!$H:$H,$B352)</f>
        <v>0</v>
      </c>
      <c r="E352" s="22">
        <f>COUNTIFS(Data!$AA:$AA,E$346,Data!$H:$H,$B352)</f>
        <v>0</v>
      </c>
      <c r="F352" s="22">
        <f>COUNTIFS(Data!$AA:$AA,F$346,Data!$H:$H,$B352)</f>
        <v>0</v>
      </c>
      <c r="G352" s="22">
        <f>COUNTIFS(Data!$AA:$AA,G$346,Data!$H:$H,$B352)</f>
        <v>0</v>
      </c>
      <c r="H352" s="22">
        <f>COUNTIFS(Data!$AA:$AA,H$346,Data!$H:$H,$B352)</f>
        <v>2</v>
      </c>
      <c r="I352" s="22">
        <f>COUNTIFS(Data!$AA:$AA,I$346,Data!$H:$H,$B352)</f>
        <v>1</v>
      </c>
      <c r="J352" s="73">
        <f>COUNTIFS(Data!$AA:$AA,J$346,Data!$H:$H,$B352)</f>
        <v>9</v>
      </c>
      <c r="K352" s="13">
        <f t="shared" si="16"/>
        <v>12</v>
      </c>
    </row>
    <row r="353" spans="1:11" ht="25" customHeight="1" x14ac:dyDescent="0.35">
      <c r="A353" s="16"/>
      <c r="B353" s="68" t="s">
        <v>803</v>
      </c>
      <c r="C353" s="22">
        <f>COUNTIFS(Data!$AA:$AA,C$346,Data!$H:$H,$B353)</f>
        <v>0</v>
      </c>
      <c r="D353" s="22">
        <f>COUNTIFS(Data!$AA:$AA,D$346,Data!$H:$H,$B353)</f>
        <v>0</v>
      </c>
      <c r="E353" s="22">
        <f>COUNTIFS(Data!$AA:$AA,E$346,Data!$H:$H,$B353)</f>
        <v>0</v>
      </c>
      <c r="F353" s="22">
        <f>COUNTIFS(Data!$AA:$AA,F$346,Data!$H:$H,$B353)</f>
        <v>0</v>
      </c>
      <c r="G353" s="22">
        <f>COUNTIFS(Data!$AA:$AA,G$346,Data!$H:$H,$B353)</f>
        <v>0</v>
      </c>
      <c r="H353" s="22">
        <f>COUNTIFS(Data!$AA:$AA,H$346,Data!$H:$H,$B353)</f>
        <v>0</v>
      </c>
      <c r="I353" s="22">
        <f>COUNTIFS(Data!$AA:$AA,I$346,Data!$H:$H,$B353)</f>
        <v>0</v>
      </c>
      <c r="J353" s="73">
        <f>COUNTIFS(Data!$AA:$AA,J$346,Data!$H:$H,$B353)</f>
        <v>0</v>
      </c>
      <c r="K353" s="13">
        <f t="shared" si="16"/>
        <v>0</v>
      </c>
    </row>
    <row r="354" spans="1:11" ht="25" customHeight="1" x14ac:dyDescent="0.35">
      <c r="A354" s="16"/>
      <c r="B354" s="68" t="s">
        <v>219</v>
      </c>
      <c r="C354" s="22">
        <f>COUNTIFS(Data!$AA:$AA,C$346,Data!$H:$H,$B354)</f>
        <v>0</v>
      </c>
      <c r="D354" s="22">
        <f>COUNTIFS(Data!$AA:$AA,D$346,Data!$H:$H,$B354)</f>
        <v>0</v>
      </c>
      <c r="E354" s="22">
        <f>COUNTIFS(Data!$AA:$AA,E$346,Data!$H:$H,$B354)</f>
        <v>0</v>
      </c>
      <c r="F354" s="22">
        <f>COUNTIFS(Data!$AA:$AA,F$346,Data!$H:$H,$B354)</f>
        <v>0</v>
      </c>
      <c r="G354" s="22">
        <f>COUNTIFS(Data!$AA:$AA,G$346,Data!$H:$H,$B354)</f>
        <v>0</v>
      </c>
      <c r="H354" s="22">
        <f>COUNTIFS(Data!$AA:$AA,H$346,Data!$H:$H,$B354)</f>
        <v>0</v>
      </c>
      <c r="I354" s="22">
        <f>COUNTIFS(Data!$AA:$AA,I$346,Data!$H:$H,$B354)</f>
        <v>1</v>
      </c>
      <c r="J354" s="73">
        <f>COUNTIFS(Data!$AA:$AA,J$346,Data!$H:$H,$B354)</f>
        <v>4</v>
      </c>
      <c r="K354" s="13">
        <f t="shared" si="16"/>
        <v>5</v>
      </c>
    </row>
    <row r="355" spans="1:11" ht="25" customHeight="1" x14ac:dyDescent="0.35">
      <c r="A355" s="16"/>
      <c r="B355" s="68" t="s">
        <v>809</v>
      </c>
      <c r="C355" s="22">
        <f>COUNTIFS(Data!$AA:$AA,C$346,Data!$H:$H,$B355)</f>
        <v>0</v>
      </c>
      <c r="D355" s="22">
        <f>COUNTIFS(Data!$AA:$AA,D$346,Data!$H:$H,$B355)</f>
        <v>0</v>
      </c>
      <c r="E355" s="22">
        <f>COUNTIFS(Data!$AA:$AA,E$346,Data!$H:$H,$B355)</f>
        <v>0</v>
      </c>
      <c r="F355" s="22">
        <f>COUNTIFS(Data!$AA:$AA,F$346,Data!$H:$H,$B355)</f>
        <v>0</v>
      </c>
      <c r="G355" s="22">
        <f>COUNTIFS(Data!$AA:$AA,G$346,Data!$H:$H,$B355)</f>
        <v>0</v>
      </c>
      <c r="H355" s="22">
        <f>COUNTIFS(Data!$AA:$AA,H$346,Data!$H:$H,$B355)</f>
        <v>0</v>
      </c>
      <c r="I355" s="22">
        <f>COUNTIFS(Data!$AA:$AA,I$346,Data!$H:$H,$B355)</f>
        <v>0</v>
      </c>
      <c r="J355" s="73">
        <f>COUNTIFS(Data!$AA:$AA,J$346,Data!$H:$H,$B355)</f>
        <v>0</v>
      </c>
      <c r="K355" s="13">
        <f t="shared" si="16"/>
        <v>0</v>
      </c>
    </row>
    <row r="356" spans="1:11" ht="25" customHeight="1" x14ac:dyDescent="0.35">
      <c r="A356" s="16"/>
      <c r="B356" s="68" t="s">
        <v>105</v>
      </c>
      <c r="C356" s="22">
        <f>COUNTIFS(Data!$AA:$AA,C$346,Data!$H:$H,$B356)</f>
        <v>0</v>
      </c>
      <c r="D356" s="22">
        <f>COUNTIFS(Data!$AA:$AA,D$346,Data!$H:$H,$B356)</f>
        <v>0</v>
      </c>
      <c r="E356" s="22">
        <f>COUNTIFS(Data!$AA:$AA,E$346,Data!$H:$H,$B356)</f>
        <v>0</v>
      </c>
      <c r="F356" s="22">
        <f>COUNTIFS(Data!$AA:$AA,F$346,Data!$H:$H,$B356)</f>
        <v>0</v>
      </c>
      <c r="G356" s="22">
        <f>COUNTIFS(Data!$AA:$AA,G$346,Data!$H:$H,$B356)</f>
        <v>1</v>
      </c>
      <c r="H356" s="22">
        <f>COUNTIFS(Data!$AA:$AA,H$346,Data!$H:$H,$B356)</f>
        <v>0</v>
      </c>
      <c r="I356" s="22">
        <f>COUNTIFS(Data!$AA:$AA,I$346,Data!$H:$H,$B356)</f>
        <v>0</v>
      </c>
      <c r="J356" s="73">
        <f>COUNTIFS(Data!$AA:$AA,J$346,Data!$H:$H,$B356)</f>
        <v>4</v>
      </c>
      <c r="K356" s="13">
        <f t="shared" si="16"/>
        <v>5</v>
      </c>
    </row>
    <row r="357" spans="1:11" ht="25" customHeight="1" x14ac:dyDescent="0.35">
      <c r="A357" s="16"/>
      <c r="B357" s="68" t="s">
        <v>800</v>
      </c>
      <c r="C357" s="22">
        <f>COUNTIFS(Data!$AA:$AA,C$346,Data!$H:$H,$B357)</f>
        <v>0</v>
      </c>
      <c r="D357" s="22">
        <f>COUNTIFS(Data!$AA:$AA,D$346,Data!$H:$H,$B357)</f>
        <v>0</v>
      </c>
      <c r="E357" s="22">
        <f>COUNTIFS(Data!$AA:$AA,E$346,Data!$H:$H,$B357)</f>
        <v>0</v>
      </c>
      <c r="F357" s="22">
        <f>COUNTIFS(Data!$AA:$AA,F$346,Data!$H:$H,$B357)</f>
        <v>0</v>
      </c>
      <c r="G357" s="22">
        <f>COUNTIFS(Data!$AA:$AA,G$346,Data!$H:$H,$B357)</f>
        <v>0</v>
      </c>
      <c r="H357" s="22">
        <f>COUNTIFS(Data!$AA:$AA,H$346,Data!$H:$H,$B357)</f>
        <v>0</v>
      </c>
      <c r="I357" s="22">
        <f>COUNTIFS(Data!$AA:$AA,I$346,Data!$H:$H,$B357)</f>
        <v>0</v>
      </c>
      <c r="J357" s="73">
        <f>COUNTIFS(Data!$AA:$AA,J$346,Data!$H:$H,$B357)</f>
        <v>0</v>
      </c>
      <c r="K357" s="13">
        <f t="shared" si="16"/>
        <v>0</v>
      </c>
    </row>
    <row r="358" spans="1:11" ht="25" customHeight="1" thickBot="1" x14ac:dyDescent="0.4">
      <c r="A358" s="16"/>
      <c r="B358" s="71" t="s">
        <v>779</v>
      </c>
      <c r="C358" s="72">
        <f>COUNTIFS(Data!$AA:$AA,C$346,Data!$H:$H,$B358)</f>
        <v>0</v>
      </c>
      <c r="D358" s="72">
        <f>COUNTIFS(Data!$AA:$AA,D$346,Data!$H:$H,$B358)</f>
        <v>0</v>
      </c>
      <c r="E358" s="72">
        <f>COUNTIFS(Data!$AA:$AA,E$346,Data!$H:$H,$B358)</f>
        <v>0</v>
      </c>
      <c r="F358" s="72">
        <f>COUNTIFS(Data!$AA:$AA,F$346,Data!$H:$H,$B358)</f>
        <v>0</v>
      </c>
      <c r="G358" s="72">
        <f>COUNTIFS(Data!$AA:$AA,G$346,Data!$H:$H,$B358)</f>
        <v>0</v>
      </c>
      <c r="H358" s="72">
        <f>COUNTIFS(Data!$AA:$AA,H$346,Data!$H:$H,$B358)</f>
        <v>0</v>
      </c>
      <c r="I358" s="72">
        <f>COUNTIFS(Data!$AA:$AA,I$346,Data!$H:$H,$B358)</f>
        <v>0</v>
      </c>
      <c r="J358" s="76">
        <f>COUNTIFS(Data!$AA:$AA,J$346,Data!$H:$H,$B358)</f>
        <v>0</v>
      </c>
      <c r="K358" s="31">
        <f t="shared" si="16"/>
        <v>0</v>
      </c>
    </row>
    <row r="359" spans="1:11" ht="25" customHeight="1" thickBot="1" x14ac:dyDescent="0.4">
      <c r="A359" s="16"/>
      <c r="B359" s="77" t="s">
        <v>810</v>
      </c>
      <c r="C359" s="63">
        <f t="shared" ref="C359:J359" si="17">SUM(C347:C358)</f>
        <v>3</v>
      </c>
      <c r="D359" s="63">
        <f t="shared" si="17"/>
        <v>2</v>
      </c>
      <c r="E359" s="63">
        <f t="shared" si="17"/>
        <v>4</v>
      </c>
      <c r="F359" s="63">
        <f t="shared" si="17"/>
        <v>1</v>
      </c>
      <c r="G359" s="63">
        <f t="shared" si="17"/>
        <v>19</v>
      </c>
      <c r="H359" s="63">
        <f t="shared" si="17"/>
        <v>7</v>
      </c>
      <c r="I359" s="63">
        <f t="shared" si="17"/>
        <v>7</v>
      </c>
      <c r="J359" s="75">
        <f t="shared" si="17"/>
        <v>28</v>
      </c>
      <c r="K359" s="78">
        <f t="shared" si="16"/>
        <v>71</v>
      </c>
    </row>
    <row r="360" spans="1:11" ht="25" customHeight="1" thickBot="1" x14ac:dyDescent="0.4">
      <c r="A360" s="16"/>
      <c r="B360" s="106" t="s">
        <v>811</v>
      </c>
      <c r="C360" s="107"/>
      <c r="D360" s="107"/>
      <c r="E360" s="107"/>
      <c r="F360" s="107"/>
      <c r="G360" s="107"/>
      <c r="H360" s="107"/>
      <c r="I360" s="107"/>
      <c r="J360" s="107"/>
      <c r="K360" s="117"/>
    </row>
    <row r="361" spans="1:11" ht="25" customHeight="1" thickBot="1" x14ac:dyDescent="0.4"/>
    <row r="362" spans="1:11" ht="25" customHeight="1" thickBot="1" x14ac:dyDescent="0.4">
      <c r="A362" s="15">
        <v>18</v>
      </c>
      <c r="B362" s="109" t="s">
        <v>841</v>
      </c>
      <c r="C362" s="110"/>
      <c r="D362" s="110"/>
      <c r="E362" s="110"/>
      <c r="F362" s="110"/>
      <c r="G362" s="111"/>
    </row>
    <row r="363" spans="1:11" ht="25" customHeight="1" thickBot="1" x14ac:dyDescent="0.4">
      <c r="A363" s="15" t="s">
        <v>18</v>
      </c>
      <c r="B363" s="103" t="s">
        <v>829</v>
      </c>
      <c r="C363" s="114"/>
      <c r="D363" s="114"/>
      <c r="E363" s="114"/>
      <c r="F363" s="114"/>
      <c r="G363" s="105"/>
    </row>
    <row r="364" spans="1:11" ht="33" customHeight="1" thickBot="1" x14ac:dyDescent="0.4">
      <c r="A364" s="16"/>
      <c r="B364" s="21"/>
      <c r="C364" s="33" t="s">
        <v>85</v>
      </c>
      <c r="D364" s="34" t="s">
        <v>118</v>
      </c>
      <c r="E364" s="34" t="s">
        <v>794</v>
      </c>
      <c r="F364" s="32" t="s">
        <v>71</v>
      </c>
      <c r="G364" s="81" t="s">
        <v>810</v>
      </c>
    </row>
    <row r="365" spans="1:11" ht="25" customHeight="1" x14ac:dyDescent="0.35">
      <c r="A365" s="16"/>
      <c r="B365" s="82" t="s">
        <v>62</v>
      </c>
      <c r="C365" s="22">
        <f>COUNTIFS(Data!$AE:$AE,C$364,Data!$H:$H,$B365)</f>
        <v>1</v>
      </c>
      <c r="D365" s="22">
        <f>COUNTIFS(Data!$AE:$AE,D$364,Data!$H:$H,$B365)</f>
        <v>1</v>
      </c>
      <c r="E365" s="22">
        <f>COUNTIFS(Data!$AE:$AE,E$364,Data!$H:$H,$B365)</f>
        <v>0</v>
      </c>
      <c r="F365" s="22">
        <f>COUNTIFS(Data!$AE:$AE,F$364,Data!$H:$H,$B365)</f>
        <v>2</v>
      </c>
      <c r="G365" s="13">
        <f t="shared" ref="G365:G377" si="18">SUM(C365:F365)</f>
        <v>4</v>
      </c>
    </row>
    <row r="366" spans="1:11" ht="25" customHeight="1" x14ac:dyDescent="0.35">
      <c r="A366" s="16"/>
      <c r="B366" s="68" t="s">
        <v>297</v>
      </c>
      <c r="C366" s="22">
        <f>COUNTIFS(Data!$AE:$AE,C$364,Data!$H:$H,$B366)</f>
        <v>0</v>
      </c>
      <c r="D366" s="22">
        <f>COUNTIFS(Data!$AE:$AE,D$364,Data!$H:$H,$B366)</f>
        <v>0</v>
      </c>
      <c r="E366" s="22">
        <f>COUNTIFS(Data!$AE:$AE,E$364,Data!$H:$H,$B366)</f>
        <v>0</v>
      </c>
      <c r="F366" s="22">
        <f>COUNTIFS(Data!$AE:$AE,F$364,Data!$H:$H,$B366)</f>
        <v>1</v>
      </c>
      <c r="G366" s="13">
        <f t="shared" si="18"/>
        <v>1</v>
      </c>
    </row>
    <row r="367" spans="1:11" ht="25" customHeight="1" x14ac:dyDescent="0.35">
      <c r="A367" s="16"/>
      <c r="B367" s="68" t="s">
        <v>124</v>
      </c>
      <c r="C367" s="22">
        <f>COUNTIFS(Data!$AE:$AE,C$364,Data!$H:$H,$B367)</f>
        <v>27</v>
      </c>
      <c r="D367" s="22">
        <f>COUNTIFS(Data!$AE:$AE,D$364,Data!$H:$H,$B367)</f>
        <v>4</v>
      </c>
      <c r="E367" s="22">
        <f>COUNTIFS(Data!$AE:$AE,E$364,Data!$H:$H,$B367)</f>
        <v>0</v>
      </c>
      <c r="F367" s="22">
        <f>COUNTIFS(Data!$AE:$AE,F$364,Data!$H:$H,$B367)</f>
        <v>6</v>
      </c>
      <c r="G367" s="13">
        <f t="shared" si="18"/>
        <v>37</v>
      </c>
    </row>
    <row r="368" spans="1:11" ht="25" customHeight="1" x14ac:dyDescent="0.35">
      <c r="A368" s="16"/>
      <c r="B368" s="68" t="s">
        <v>112</v>
      </c>
      <c r="C368" s="22">
        <f>COUNTIFS(Data!$AE:$AE,C$364,Data!$H:$H,$B368)</f>
        <v>6</v>
      </c>
      <c r="D368" s="22">
        <f>COUNTIFS(Data!$AE:$AE,D$364,Data!$H:$H,$B368)</f>
        <v>0</v>
      </c>
      <c r="E368" s="22">
        <f>COUNTIFS(Data!$AE:$AE,E$364,Data!$H:$H,$B368)</f>
        <v>0</v>
      </c>
      <c r="F368" s="22">
        <f>COUNTIFS(Data!$AE:$AE,F$364,Data!$H:$H,$B368)</f>
        <v>1</v>
      </c>
      <c r="G368" s="13">
        <f t="shared" si="18"/>
        <v>7</v>
      </c>
    </row>
    <row r="369" spans="1:7" ht="25" customHeight="1" x14ac:dyDescent="0.35">
      <c r="A369" s="16"/>
      <c r="B369" s="68" t="s">
        <v>802</v>
      </c>
      <c r="C369" s="22">
        <f>COUNTIFS(Data!$AE:$AE,C$364,Data!$H:$H,$B369)</f>
        <v>0</v>
      </c>
      <c r="D369" s="22">
        <f>COUNTIFS(Data!$AE:$AE,D$364,Data!$H:$H,$B369)</f>
        <v>0</v>
      </c>
      <c r="E369" s="22">
        <f>COUNTIFS(Data!$AE:$AE,E$364,Data!$H:$H,$B369)</f>
        <v>0</v>
      </c>
      <c r="F369" s="22">
        <f>COUNTIFS(Data!$AE:$AE,F$364,Data!$H:$H,$B369)</f>
        <v>0</v>
      </c>
      <c r="G369" s="13">
        <f t="shared" si="18"/>
        <v>0</v>
      </c>
    </row>
    <row r="370" spans="1:7" ht="25" customHeight="1" x14ac:dyDescent="0.35">
      <c r="A370" s="16"/>
      <c r="B370" s="68" t="s">
        <v>79</v>
      </c>
      <c r="C370" s="22">
        <f>COUNTIFS(Data!$AE:$AE,C$364,Data!$H:$H,$B370)</f>
        <v>3</v>
      </c>
      <c r="D370" s="22">
        <f>COUNTIFS(Data!$AE:$AE,D$364,Data!$H:$H,$B370)</f>
        <v>0</v>
      </c>
      <c r="E370" s="22">
        <f>COUNTIFS(Data!$AE:$AE,E$364,Data!$H:$H,$B370)</f>
        <v>0</v>
      </c>
      <c r="F370" s="22">
        <f>COUNTIFS(Data!$AE:$AE,F$364,Data!$H:$H,$B370)</f>
        <v>9</v>
      </c>
      <c r="G370" s="13">
        <f t="shared" si="18"/>
        <v>12</v>
      </c>
    </row>
    <row r="371" spans="1:7" ht="25" customHeight="1" x14ac:dyDescent="0.35">
      <c r="A371" s="16"/>
      <c r="B371" s="68" t="s">
        <v>803</v>
      </c>
      <c r="C371" s="22">
        <f>COUNTIFS(Data!$AE:$AE,C$364,Data!$H:$H,$B371)</f>
        <v>0</v>
      </c>
      <c r="D371" s="22">
        <f>COUNTIFS(Data!$AE:$AE,D$364,Data!$H:$H,$B371)</f>
        <v>0</v>
      </c>
      <c r="E371" s="22">
        <f>COUNTIFS(Data!$AE:$AE,E$364,Data!$H:$H,$B371)</f>
        <v>0</v>
      </c>
      <c r="F371" s="22">
        <f>COUNTIFS(Data!$AE:$AE,F$364,Data!$H:$H,$B371)</f>
        <v>0</v>
      </c>
      <c r="G371" s="13">
        <f t="shared" si="18"/>
        <v>0</v>
      </c>
    </row>
    <row r="372" spans="1:7" ht="25" customHeight="1" x14ac:dyDescent="0.35">
      <c r="A372" s="16"/>
      <c r="B372" s="68" t="s">
        <v>219</v>
      </c>
      <c r="C372" s="22">
        <f>COUNTIFS(Data!$AE:$AE,C$364,Data!$H:$H,$B372)</f>
        <v>5</v>
      </c>
      <c r="D372" s="22">
        <f>COUNTIFS(Data!$AE:$AE,D$364,Data!$H:$H,$B372)</f>
        <v>0</v>
      </c>
      <c r="E372" s="22">
        <f>COUNTIFS(Data!$AE:$AE,E$364,Data!$H:$H,$B372)</f>
        <v>0</v>
      </c>
      <c r="F372" s="22">
        <f>COUNTIFS(Data!$AE:$AE,F$364,Data!$H:$H,$B372)</f>
        <v>0</v>
      </c>
      <c r="G372" s="13">
        <f t="shared" si="18"/>
        <v>5</v>
      </c>
    </row>
    <row r="373" spans="1:7" ht="25" customHeight="1" x14ac:dyDescent="0.35">
      <c r="A373" s="16"/>
      <c r="B373" s="68" t="s">
        <v>809</v>
      </c>
      <c r="C373" s="22">
        <f>COUNTIFS(Data!$AE:$AE,C$364,Data!$H:$H,$B373)</f>
        <v>0</v>
      </c>
      <c r="D373" s="22">
        <f>COUNTIFS(Data!$AE:$AE,D$364,Data!$H:$H,$B373)</f>
        <v>0</v>
      </c>
      <c r="E373" s="22">
        <f>COUNTIFS(Data!$AE:$AE,E$364,Data!$H:$H,$B373)</f>
        <v>0</v>
      </c>
      <c r="F373" s="22">
        <f>COUNTIFS(Data!$AE:$AE,F$364,Data!$H:$H,$B373)</f>
        <v>0</v>
      </c>
      <c r="G373" s="13">
        <f t="shared" si="18"/>
        <v>0</v>
      </c>
    </row>
    <row r="374" spans="1:7" ht="25" customHeight="1" x14ac:dyDescent="0.35">
      <c r="A374" s="16"/>
      <c r="B374" s="68" t="s">
        <v>105</v>
      </c>
      <c r="C374" s="22">
        <f>COUNTIFS(Data!$AE:$AE,C$364,Data!$H:$H,$B374)</f>
        <v>1</v>
      </c>
      <c r="D374" s="22">
        <f>COUNTIFS(Data!$AE:$AE,D$364,Data!$H:$H,$B374)</f>
        <v>2</v>
      </c>
      <c r="E374" s="22">
        <f>COUNTIFS(Data!$AE:$AE,E$364,Data!$H:$H,$B374)</f>
        <v>0</v>
      </c>
      <c r="F374" s="22">
        <f>COUNTIFS(Data!$AE:$AE,F$364,Data!$H:$H,$B374)</f>
        <v>2</v>
      </c>
      <c r="G374" s="13">
        <f t="shared" si="18"/>
        <v>5</v>
      </c>
    </row>
    <row r="375" spans="1:7" ht="25" customHeight="1" x14ac:dyDescent="0.35">
      <c r="A375" s="16"/>
      <c r="B375" s="68" t="s">
        <v>800</v>
      </c>
      <c r="C375" s="22">
        <f>COUNTIFS(Data!$AE:$AE,C$364,Data!$H:$H,$B375)</f>
        <v>0</v>
      </c>
      <c r="D375" s="22">
        <f>COUNTIFS(Data!$AE:$AE,D$364,Data!$H:$H,$B375)</f>
        <v>0</v>
      </c>
      <c r="E375" s="22">
        <f>COUNTIFS(Data!$AE:$AE,E$364,Data!$H:$H,$B375)</f>
        <v>0</v>
      </c>
      <c r="F375" s="22">
        <f>COUNTIFS(Data!$AE:$AE,F$364,Data!$H:$H,$B375)</f>
        <v>0</v>
      </c>
      <c r="G375" s="13">
        <f t="shared" si="18"/>
        <v>0</v>
      </c>
    </row>
    <row r="376" spans="1:7" ht="25" customHeight="1" thickBot="1" x14ac:dyDescent="0.4">
      <c r="A376" s="16"/>
      <c r="B376" s="69" t="s">
        <v>779</v>
      </c>
      <c r="C376" s="22">
        <f>COUNTIFS(Data!$AE:$AE,C$364,Data!$H:$H,$B376)</f>
        <v>0</v>
      </c>
      <c r="D376" s="22">
        <f>COUNTIFS(Data!$AE:$AE,D$364,Data!$H:$H,$B376)</f>
        <v>0</v>
      </c>
      <c r="E376" s="22">
        <f>COUNTIFS(Data!$AE:$AE,E$364,Data!$H:$H,$B376)</f>
        <v>0</v>
      </c>
      <c r="F376" s="22">
        <f>COUNTIFS(Data!$AE:$AE,F$364,Data!$H:$H,$B376)</f>
        <v>0</v>
      </c>
      <c r="G376" s="31">
        <f t="shared" si="18"/>
        <v>0</v>
      </c>
    </row>
    <row r="377" spans="1:7" ht="25" customHeight="1" thickBot="1" x14ac:dyDescent="0.4">
      <c r="A377" s="16"/>
      <c r="B377" s="64" t="s">
        <v>810</v>
      </c>
      <c r="C377" s="63">
        <f t="shared" ref="C377:F377" si="19">SUM(C365:C376)</f>
        <v>43</v>
      </c>
      <c r="D377" s="63">
        <f t="shared" si="19"/>
        <v>7</v>
      </c>
      <c r="E377" s="63">
        <f t="shared" si="19"/>
        <v>0</v>
      </c>
      <c r="F377" s="63">
        <f t="shared" si="19"/>
        <v>21</v>
      </c>
      <c r="G377" s="32">
        <f t="shared" si="18"/>
        <v>71</v>
      </c>
    </row>
    <row r="378" spans="1:7" ht="47.25" customHeight="1" thickBot="1" x14ac:dyDescent="0.4">
      <c r="A378" s="16"/>
      <c r="B378" s="106" t="s">
        <v>811</v>
      </c>
      <c r="C378" s="107"/>
      <c r="D378" s="107"/>
      <c r="E378" s="107"/>
      <c r="F378" s="107"/>
      <c r="G378" s="108"/>
    </row>
    <row r="379" spans="1:7" ht="25" customHeight="1" thickBot="1" x14ac:dyDescent="0.4"/>
    <row r="380" spans="1:7" ht="25" customHeight="1" thickBot="1" x14ac:dyDescent="0.4">
      <c r="A380" s="15">
        <v>19</v>
      </c>
      <c r="B380" s="113" t="s">
        <v>841</v>
      </c>
      <c r="C380" s="113"/>
      <c r="D380" s="113"/>
      <c r="E380" s="113"/>
      <c r="F380" s="113"/>
    </row>
    <row r="381" spans="1:7" ht="25" customHeight="1" thickBot="1" x14ac:dyDescent="0.4">
      <c r="A381" s="15" t="s">
        <v>24</v>
      </c>
      <c r="B381" s="97" t="s">
        <v>830</v>
      </c>
      <c r="C381" s="98"/>
      <c r="D381" s="98"/>
      <c r="E381" s="98"/>
      <c r="F381" s="99"/>
    </row>
    <row r="382" spans="1:7" ht="33.75" customHeight="1" x14ac:dyDescent="0.35">
      <c r="A382" s="16"/>
      <c r="B382" s="21"/>
      <c r="C382" s="19" t="s">
        <v>65</v>
      </c>
      <c r="D382" s="18" t="s">
        <v>81</v>
      </c>
      <c r="E382" s="40" t="s">
        <v>799</v>
      </c>
      <c r="F382" s="27" t="s">
        <v>810</v>
      </c>
    </row>
    <row r="383" spans="1:7" ht="25" customHeight="1" x14ac:dyDescent="0.35">
      <c r="A383" s="16"/>
      <c r="B383" s="12" t="s">
        <v>66</v>
      </c>
      <c r="C383" s="20">
        <f>COUNTIFS(Data!$N:$N,C$382,Data!$P:$P,$B383)</f>
        <v>0</v>
      </c>
      <c r="D383" s="8">
        <f>COUNTIFS(Data!$N:$N,D$382,Data!$P:$P,$B383)</f>
        <v>5</v>
      </c>
      <c r="E383" s="26">
        <f>COUNTIFS(Data!$N:$N,E$382,Data!$P:$P,$B383)</f>
        <v>0</v>
      </c>
      <c r="F383" s="13">
        <f t="shared" ref="F383:F388" si="20">SUM(C383:E383)</f>
        <v>5</v>
      </c>
    </row>
    <row r="384" spans="1:7" ht="25" customHeight="1" x14ac:dyDescent="0.35">
      <c r="A384" s="16"/>
      <c r="B384" s="12" t="s">
        <v>93</v>
      </c>
      <c r="C384" s="20">
        <f>COUNTIFS(Data!$N:$N,C$382,Data!$P:$P,$B384)</f>
        <v>3</v>
      </c>
      <c r="D384" s="8">
        <f>COUNTIFS(Data!$N:$N,D$382,Data!$P:$P,$B384)</f>
        <v>24</v>
      </c>
      <c r="E384" s="26">
        <f>COUNTIFS(Data!$N:$N,E$382,Data!$P:$P,$B384)</f>
        <v>0</v>
      </c>
      <c r="F384" s="13">
        <f t="shared" si="20"/>
        <v>27</v>
      </c>
    </row>
    <row r="385" spans="1:6" ht="25" customHeight="1" x14ac:dyDescent="0.35">
      <c r="A385" s="16"/>
      <c r="B385" s="12" t="s">
        <v>139</v>
      </c>
      <c r="C385" s="20">
        <f>COUNTIFS(Data!$N:$N,C$382,Data!$P:$P,$B385)</f>
        <v>0</v>
      </c>
      <c r="D385" s="8">
        <f>COUNTIFS(Data!$N:$N,D$382,Data!$P:$P,$B385)</f>
        <v>10</v>
      </c>
      <c r="E385" s="26">
        <f>COUNTIFS(Data!$N:$N,E$382,Data!$P:$P,$B385)</f>
        <v>0</v>
      </c>
      <c r="F385" s="13">
        <f t="shared" si="20"/>
        <v>10</v>
      </c>
    </row>
    <row r="386" spans="1:6" ht="25" customHeight="1" x14ac:dyDescent="0.35">
      <c r="A386" s="16"/>
      <c r="B386" s="12" t="s">
        <v>801</v>
      </c>
      <c r="C386" s="20">
        <f>COUNTIFS(Data!$N:$N,C$382,Data!$P:$P,$B386)</f>
        <v>0</v>
      </c>
      <c r="D386" s="8">
        <f>COUNTIFS(Data!$N:$N,D$382,Data!$P:$P,$B386)</f>
        <v>0</v>
      </c>
      <c r="E386" s="26">
        <f>COUNTIFS(Data!$N:$N,E$382,Data!$P:$P,$B386)</f>
        <v>0</v>
      </c>
      <c r="F386" s="13">
        <f t="shared" si="20"/>
        <v>0</v>
      </c>
    </row>
    <row r="387" spans="1:6" ht="25" customHeight="1" thickBot="1" x14ac:dyDescent="0.4">
      <c r="A387" s="16"/>
      <c r="B387" s="28" t="s">
        <v>82</v>
      </c>
      <c r="C387" s="29">
        <f>COUNTIFS(Data!$N:$N,C$382,Data!$P:$P,$B387)</f>
        <v>4</v>
      </c>
      <c r="D387" s="9">
        <f>COUNTIFS(Data!$N:$N,D$382,Data!$P:$P,$B387)</f>
        <v>25</v>
      </c>
      <c r="E387" s="30">
        <f>COUNTIFS(Data!$N:$N,E$382,Data!$P:$P,$B387)</f>
        <v>0</v>
      </c>
      <c r="F387" s="31">
        <f t="shared" si="20"/>
        <v>29</v>
      </c>
    </row>
    <row r="388" spans="1:6" ht="25" customHeight="1" thickBot="1" x14ac:dyDescent="0.4">
      <c r="A388" s="16"/>
      <c r="B388" s="64" t="s">
        <v>810</v>
      </c>
      <c r="C388" s="63">
        <f>SUM(C383:C387)</f>
        <v>7</v>
      </c>
      <c r="D388" s="63">
        <f>SUM(D383:D387)</f>
        <v>64</v>
      </c>
      <c r="E388" s="63">
        <f>SUM(E383:E387)</f>
        <v>0</v>
      </c>
      <c r="F388" s="32">
        <f t="shared" si="20"/>
        <v>71</v>
      </c>
    </row>
    <row r="389" spans="1:6" ht="38.25" customHeight="1" thickBot="1" x14ac:dyDescent="0.4">
      <c r="A389" s="16"/>
      <c r="B389" s="100" t="s">
        <v>811</v>
      </c>
      <c r="C389" s="101"/>
      <c r="D389" s="101"/>
      <c r="E389" s="101"/>
      <c r="F389" s="102"/>
    </row>
    <row r="390" spans="1:6" ht="25" customHeight="1" thickBot="1" x14ac:dyDescent="0.4"/>
    <row r="391" spans="1:6" ht="25" customHeight="1" thickBot="1" x14ac:dyDescent="0.4">
      <c r="A391" s="15">
        <v>20</v>
      </c>
      <c r="B391" s="94" t="s">
        <v>841</v>
      </c>
      <c r="C391" s="95"/>
      <c r="D391" s="95"/>
      <c r="E391" s="95"/>
      <c r="F391" s="96"/>
    </row>
    <row r="392" spans="1:6" ht="25" customHeight="1" thickBot="1" x14ac:dyDescent="0.4">
      <c r="A392" s="15" t="s">
        <v>24</v>
      </c>
      <c r="B392" s="97" t="s">
        <v>831</v>
      </c>
      <c r="C392" s="98"/>
      <c r="D392" s="98"/>
      <c r="E392" s="98"/>
      <c r="F392" s="99"/>
    </row>
    <row r="393" spans="1:6" ht="30" customHeight="1" thickBot="1" x14ac:dyDescent="0.4">
      <c r="A393" s="16"/>
      <c r="B393" s="36"/>
      <c r="C393" s="10" t="s">
        <v>65</v>
      </c>
      <c r="D393" s="11" t="s">
        <v>81</v>
      </c>
      <c r="E393" s="37" t="s">
        <v>799</v>
      </c>
      <c r="F393" s="27" t="s">
        <v>810</v>
      </c>
    </row>
    <row r="394" spans="1:6" ht="25" customHeight="1" x14ac:dyDescent="0.35">
      <c r="A394" s="16"/>
      <c r="B394" s="12" t="s">
        <v>67</v>
      </c>
      <c r="C394" s="22">
        <f>COUNTIFS(Data!$N:$N,C$393,Data!$T:$T,$B394)</f>
        <v>7</v>
      </c>
      <c r="D394" s="23">
        <f>COUNTIFS(Data!$N:$N,D$393,Data!$T:$T,$B394)</f>
        <v>43</v>
      </c>
      <c r="E394" s="25">
        <f>COUNTIFS(Data!$N:$N,E$393,Data!$T:$T,$B394)</f>
        <v>0</v>
      </c>
      <c r="F394" s="13">
        <f>SUM(C394:E394)</f>
        <v>50</v>
      </c>
    </row>
    <row r="395" spans="1:6" ht="25" customHeight="1" x14ac:dyDescent="0.35">
      <c r="A395" s="16"/>
      <c r="B395" s="12" t="s">
        <v>146</v>
      </c>
      <c r="C395" s="20">
        <f>COUNTIFS(Data!$N:$N,C$393,Data!$T:$T,$B395)</f>
        <v>0</v>
      </c>
      <c r="D395" s="8">
        <f>COUNTIFS(Data!$N:$N,D$393,Data!$T:$T,$B395)</f>
        <v>17</v>
      </c>
      <c r="E395" s="26">
        <f>COUNTIFS(Data!$N:$N,E$393,Data!$T:$T,$B395)</f>
        <v>0</v>
      </c>
      <c r="F395" s="13">
        <f>SUM(C395:E395)</f>
        <v>17</v>
      </c>
    </row>
    <row r="396" spans="1:6" ht="25" customHeight="1" x14ac:dyDescent="0.35">
      <c r="A396" s="16"/>
      <c r="B396" s="12" t="s">
        <v>245</v>
      </c>
      <c r="C396" s="20">
        <f>COUNTIFS(Data!$N:$N,C$393,Data!$T:$T,$B396)</f>
        <v>0</v>
      </c>
      <c r="D396" s="8">
        <f>COUNTIFS(Data!$N:$N,D$393,Data!$T:$T,$B396)</f>
        <v>4</v>
      </c>
      <c r="E396" s="26">
        <f>COUNTIFS(Data!$N:$N,E$393,Data!$T:$T,$B396)</f>
        <v>0</v>
      </c>
      <c r="F396" s="13">
        <f>SUM(C396:E396)</f>
        <v>4</v>
      </c>
    </row>
    <row r="397" spans="1:6" ht="25" customHeight="1" thickBot="1" x14ac:dyDescent="0.4">
      <c r="A397" s="16"/>
      <c r="B397" s="28" t="s">
        <v>808</v>
      </c>
      <c r="C397" s="29">
        <f>COUNTIFS(Data!$N:$N,C$393,Data!$T:$T,$B397)</f>
        <v>0</v>
      </c>
      <c r="D397" s="9">
        <f>COUNTIFS(Data!$N:$N,D$393,Data!$T:$T,$B397)</f>
        <v>0</v>
      </c>
      <c r="E397" s="30">
        <f>COUNTIFS(Data!$N:$N,E$393,Data!$T:$T,$B397)</f>
        <v>0</v>
      </c>
      <c r="F397" s="31">
        <f>SUM(C397:E397)</f>
        <v>0</v>
      </c>
    </row>
    <row r="398" spans="1:6" ht="25" customHeight="1" thickBot="1" x14ac:dyDescent="0.4">
      <c r="A398" s="16"/>
      <c r="B398" s="64" t="s">
        <v>810</v>
      </c>
      <c r="C398" s="63">
        <f>SUM(C394:C397)</f>
        <v>7</v>
      </c>
      <c r="D398" s="63">
        <f>SUM(D394:D397)</f>
        <v>64</v>
      </c>
      <c r="E398" s="63">
        <f>SUM(E394:E397)</f>
        <v>0</v>
      </c>
      <c r="F398" s="32">
        <f>SUM(C398:E398)</f>
        <v>71</v>
      </c>
    </row>
    <row r="399" spans="1:6" ht="36.75" customHeight="1" thickBot="1" x14ac:dyDescent="0.4">
      <c r="A399" s="16"/>
      <c r="B399" s="100" t="s">
        <v>811</v>
      </c>
      <c r="C399" s="101"/>
      <c r="D399" s="101"/>
      <c r="E399" s="101"/>
      <c r="F399" s="102"/>
    </row>
    <row r="400" spans="1:6" ht="25" customHeight="1" thickBot="1" x14ac:dyDescent="0.4"/>
    <row r="401" spans="1:6" ht="25" customHeight="1" thickBot="1" x14ac:dyDescent="0.4">
      <c r="A401" s="15">
        <v>21</v>
      </c>
      <c r="B401" s="94" t="s">
        <v>841</v>
      </c>
      <c r="C401" s="95"/>
      <c r="D401" s="95"/>
      <c r="E401" s="95"/>
      <c r="F401" s="96"/>
    </row>
    <row r="402" spans="1:6" ht="25" customHeight="1" thickBot="1" x14ac:dyDescent="0.4">
      <c r="A402" s="15" t="s">
        <v>24</v>
      </c>
      <c r="B402" s="97" t="s">
        <v>832</v>
      </c>
      <c r="C402" s="98"/>
      <c r="D402" s="98"/>
      <c r="E402" s="98"/>
      <c r="F402" s="99"/>
    </row>
    <row r="403" spans="1:6" ht="39" customHeight="1" thickBot="1" x14ac:dyDescent="0.4">
      <c r="A403" s="16"/>
      <c r="B403" s="21"/>
      <c r="C403" s="10" t="s">
        <v>65</v>
      </c>
      <c r="D403" s="11" t="s">
        <v>81</v>
      </c>
      <c r="E403" s="37" t="s">
        <v>799</v>
      </c>
      <c r="F403" s="27" t="s">
        <v>810</v>
      </c>
    </row>
    <row r="404" spans="1:6" ht="25" customHeight="1" x14ac:dyDescent="0.35">
      <c r="A404" s="16"/>
      <c r="B404" s="12" t="s">
        <v>107</v>
      </c>
      <c r="C404" s="22">
        <f>COUNTIFS(Data!$N:$N,C$403,Data!$AA:$AA,$B404)</f>
        <v>0</v>
      </c>
      <c r="D404" s="23">
        <f>COUNTIFS(Data!$N:$N,D$403,Data!$AA:$AA,$B404)</f>
        <v>3</v>
      </c>
      <c r="E404" s="25">
        <f>COUNTIFS(Data!$N:$N,E$403,Data!$AA:$AA,$B404)</f>
        <v>0</v>
      </c>
      <c r="F404" s="13">
        <f t="shared" ref="F404:F412" si="21">SUM(C404:E404)</f>
        <v>3</v>
      </c>
    </row>
    <row r="405" spans="1:6" ht="25" customHeight="1" x14ac:dyDescent="0.35">
      <c r="A405" s="16"/>
      <c r="B405" s="12" t="s">
        <v>104</v>
      </c>
      <c r="C405" s="20">
        <f>COUNTIFS(Data!$N:$N,C$403,Data!$AA:$AA,$B405)</f>
        <v>1</v>
      </c>
      <c r="D405" s="8">
        <f>COUNTIFS(Data!$N:$N,D$403,Data!$AA:$AA,$B405)</f>
        <v>1</v>
      </c>
      <c r="E405" s="26">
        <f>COUNTIFS(Data!$N:$N,E$403,Data!$AA:$AA,$B405)</f>
        <v>0</v>
      </c>
      <c r="F405" s="13">
        <f t="shared" si="21"/>
        <v>2</v>
      </c>
    </row>
    <row r="406" spans="1:6" ht="25" customHeight="1" x14ac:dyDescent="0.35">
      <c r="A406" s="16"/>
      <c r="B406" s="12" t="s">
        <v>115</v>
      </c>
      <c r="C406" s="20">
        <f>COUNTIFS(Data!$N:$N,C$403,Data!$AA:$AA,$B406)</f>
        <v>1</v>
      </c>
      <c r="D406" s="8">
        <f>COUNTIFS(Data!$N:$N,D$403,Data!$AA:$AA,$B406)</f>
        <v>3</v>
      </c>
      <c r="E406" s="26">
        <f>COUNTIFS(Data!$N:$N,E$403,Data!$AA:$AA,$B406)</f>
        <v>0</v>
      </c>
      <c r="F406" s="13">
        <f t="shared" si="21"/>
        <v>4</v>
      </c>
    </row>
    <row r="407" spans="1:6" ht="25" customHeight="1" x14ac:dyDescent="0.35">
      <c r="A407" s="16"/>
      <c r="B407" s="12" t="s">
        <v>166</v>
      </c>
      <c r="C407" s="20">
        <f>COUNTIFS(Data!$N:$N,C$403,Data!$AA:$AA,$B407)</f>
        <v>1</v>
      </c>
      <c r="D407" s="8">
        <f>COUNTIFS(Data!$N:$N,D$403,Data!$AA:$AA,$B407)</f>
        <v>0</v>
      </c>
      <c r="E407" s="26">
        <f>COUNTIFS(Data!$N:$N,E$403,Data!$AA:$AA,$B407)</f>
        <v>0</v>
      </c>
      <c r="F407" s="13">
        <f t="shared" si="21"/>
        <v>1</v>
      </c>
    </row>
    <row r="408" spans="1:6" ht="25" customHeight="1" x14ac:dyDescent="0.35">
      <c r="A408" s="16"/>
      <c r="B408" s="12" t="s">
        <v>141</v>
      </c>
      <c r="C408" s="20">
        <f>COUNTIFS(Data!$N:$N,C$403,Data!$AA:$AA,$B408)</f>
        <v>0</v>
      </c>
      <c r="D408" s="8">
        <f>COUNTIFS(Data!$N:$N,D$403,Data!$AA:$AA,$B408)</f>
        <v>19</v>
      </c>
      <c r="E408" s="26">
        <f>COUNTIFS(Data!$N:$N,E$403,Data!$AA:$AA,$B408)</f>
        <v>0</v>
      </c>
      <c r="F408" s="13">
        <f t="shared" si="21"/>
        <v>19</v>
      </c>
    </row>
    <row r="409" spans="1:6" ht="25" customHeight="1" x14ac:dyDescent="0.35">
      <c r="A409" s="16"/>
      <c r="B409" s="12" t="s">
        <v>70</v>
      </c>
      <c r="C409" s="20">
        <f>COUNTIFS(Data!$N:$N,C$403,Data!$AA:$AA,$B409)</f>
        <v>0</v>
      </c>
      <c r="D409" s="8">
        <f>COUNTIFS(Data!$N:$N,D$403,Data!$AA:$AA,$B409)</f>
        <v>7</v>
      </c>
      <c r="E409" s="26">
        <f>COUNTIFS(Data!$N:$N,E$403,Data!$AA:$AA,$B409)</f>
        <v>0</v>
      </c>
      <c r="F409" s="13">
        <f t="shared" si="21"/>
        <v>7</v>
      </c>
    </row>
    <row r="410" spans="1:6" ht="25" customHeight="1" x14ac:dyDescent="0.35">
      <c r="A410" s="16"/>
      <c r="B410" s="12" t="s">
        <v>117</v>
      </c>
      <c r="C410" s="20">
        <f>COUNTIFS(Data!$N:$N,C$403,Data!$AA:$AA,$B410)</f>
        <v>1</v>
      </c>
      <c r="D410" s="8">
        <f>COUNTIFS(Data!$N:$N,D$403,Data!$AA:$AA,$B410)</f>
        <v>6</v>
      </c>
      <c r="E410" s="26">
        <f>COUNTIFS(Data!$N:$N,E$403,Data!$AA:$AA,$B410)</f>
        <v>0</v>
      </c>
      <c r="F410" s="13">
        <f t="shared" si="21"/>
        <v>7</v>
      </c>
    </row>
    <row r="411" spans="1:6" ht="25" customHeight="1" thickBot="1" x14ac:dyDescent="0.4">
      <c r="A411" s="16"/>
      <c r="B411" s="28" t="s">
        <v>84</v>
      </c>
      <c r="C411" s="29">
        <f>COUNTIFS(Data!$N:$N,C$403,Data!$AA:$AA,$B411)</f>
        <v>3</v>
      </c>
      <c r="D411" s="9">
        <f>COUNTIFS(Data!$N:$N,D$403,Data!$AA:$AA,$B411)</f>
        <v>25</v>
      </c>
      <c r="E411" s="30">
        <f>COUNTIFS(Data!$N:$N,E$403,Data!$AA:$AA,$B411)</f>
        <v>0</v>
      </c>
      <c r="F411" s="31">
        <f t="shared" si="21"/>
        <v>28</v>
      </c>
    </row>
    <row r="412" spans="1:6" ht="25" customHeight="1" thickBot="1" x14ac:dyDescent="0.4">
      <c r="A412" s="16"/>
      <c r="B412" s="64" t="s">
        <v>810</v>
      </c>
      <c r="C412" s="63">
        <f>SUM(C404:C411)</f>
        <v>7</v>
      </c>
      <c r="D412" s="63">
        <f>SUM(D404:D411)</f>
        <v>64</v>
      </c>
      <c r="E412" s="63">
        <f>SUM(E404:E411)</f>
        <v>0</v>
      </c>
      <c r="F412" s="32">
        <f t="shared" si="21"/>
        <v>71</v>
      </c>
    </row>
    <row r="413" spans="1:6" ht="42.75" customHeight="1" thickBot="1" x14ac:dyDescent="0.4">
      <c r="A413" s="16"/>
      <c r="B413" s="100" t="s">
        <v>811</v>
      </c>
      <c r="C413" s="101"/>
      <c r="D413" s="101"/>
      <c r="E413" s="101"/>
      <c r="F413" s="102"/>
    </row>
    <row r="414" spans="1:6" ht="25" customHeight="1" thickBot="1" x14ac:dyDescent="0.4"/>
    <row r="415" spans="1:6" ht="25" customHeight="1" thickBot="1" x14ac:dyDescent="0.4">
      <c r="A415" s="15">
        <v>22</v>
      </c>
      <c r="B415" s="94" t="s">
        <v>841</v>
      </c>
      <c r="C415" s="95"/>
      <c r="D415" s="95"/>
      <c r="E415" s="95"/>
      <c r="F415" s="96"/>
    </row>
    <row r="416" spans="1:6" ht="25" customHeight="1" thickBot="1" x14ac:dyDescent="0.4">
      <c r="A416" s="15" t="s">
        <v>24</v>
      </c>
      <c r="B416" s="97" t="s">
        <v>833</v>
      </c>
      <c r="C416" s="98"/>
      <c r="D416" s="98"/>
      <c r="E416" s="98"/>
      <c r="F416" s="99"/>
    </row>
    <row r="417" spans="1:8" ht="36" customHeight="1" thickBot="1" x14ac:dyDescent="0.4">
      <c r="A417" s="16"/>
      <c r="B417" s="21"/>
      <c r="C417" s="10" t="s">
        <v>65</v>
      </c>
      <c r="D417" s="11" t="s">
        <v>81</v>
      </c>
      <c r="E417" s="37" t="s">
        <v>799</v>
      </c>
      <c r="F417" s="27" t="s">
        <v>810</v>
      </c>
    </row>
    <row r="418" spans="1:8" ht="25" customHeight="1" x14ac:dyDescent="0.35">
      <c r="A418" s="16"/>
      <c r="B418" s="12" t="s">
        <v>85</v>
      </c>
      <c r="C418" s="22">
        <f>COUNTIFS(Data!$N:$N,C$417,Data!$AE:$AE,$B418)</f>
        <v>2</v>
      </c>
      <c r="D418" s="23">
        <f>COUNTIFS(Data!$N:$N,D$417,Data!$AE:$AE,$B418)</f>
        <v>41</v>
      </c>
      <c r="E418" s="25">
        <f>COUNTIFS(Data!$N:$N,E$417,Data!$AE:$AE,$B418)</f>
        <v>0</v>
      </c>
      <c r="F418" s="13">
        <f>SUM(C418:E418)</f>
        <v>43</v>
      </c>
    </row>
    <row r="419" spans="1:8" ht="25" customHeight="1" x14ac:dyDescent="0.35">
      <c r="A419" s="16"/>
      <c r="B419" s="12" t="s">
        <v>118</v>
      </c>
      <c r="C419" s="20">
        <f>COUNTIFS(Data!$N:$N,C$417,Data!$AE:$AE,$B419)</f>
        <v>1</v>
      </c>
      <c r="D419" s="8">
        <f>COUNTIFS(Data!$N:$N,D$417,Data!$AE:$AE,$B419)</f>
        <v>6</v>
      </c>
      <c r="E419" s="26">
        <f>COUNTIFS(Data!$N:$N,E$417,Data!$AE:$AE,$B419)</f>
        <v>0</v>
      </c>
      <c r="F419" s="13">
        <f>SUM(C419:E419)</f>
        <v>7</v>
      </c>
    </row>
    <row r="420" spans="1:8" ht="25" customHeight="1" x14ac:dyDescent="0.35">
      <c r="A420" s="16"/>
      <c r="B420" s="12" t="s">
        <v>794</v>
      </c>
      <c r="C420" s="20">
        <f>COUNTIFS(Data!$N:$N,C$417,Data!$AE:$AE,$B420)</f>
        <v>0</v>
      </c>
      <c r="D420" s="8">
        <f>COUNTIFS(Data!$N:$N,D$417,Data!$AE:$AE,$B420)</f>
        <v>0</v>
      </c>
      <c r="E420" s="26">
        <f>COUNTIFS(Data!$N:$N,E$417,Data!$AE:$AE,$B420)</f>
        <v>0</v>
      </c>
      <c r="F420" s="13">
        <f>SUM(C420:E420)</f>
        <v>0</v>
      </c>
    </row>
    <row r="421" spans="1:8" ht="25" customHeight="1" thickBot="1" x14ac:dyDescent="0.4">
      <c r="A421" s="16"/>
      <c r="B421" s="28" t="s">
        <v>71</v>
      </c>
      <c r="C421" s="29">
        <f>COUNTIFS(Data!$N:$N,C$417,Data!$AE:$AE,$B421)</f>
        <v>4</v>
      </c>
      <c r="D421" s="9">
        <f>COUNTIFS(Data!$N:$N,D$417,Data!$AE:$AE,$B421)</f>
        <v>17</v>
      </c>
      <c r="E421" s="30">
        <f>COUNTIFS(Data!$N:$N,E$417,Data!$AE:$AE,$B421)</f>
        <v>0</v>
      </c>
      <c r="F421" s="31">
        <f>SUM(C421:E421)</f>
        <v>21</v>
      </c>
    </row>
    <row r="422" spans="1:8" ht="25" customHeight="1" thickBot="1" x14ac:dyDescent="0.4">
      <c r="A422" s="16"/>
      <c r="B422" s="64" t="s">
        <v>810</v>
      </c>
      <c r="C422" s="63">
        <f>SUM(C418:C421)</f>
        <v>7</v>
      </c>
      <c r="D422" s="63">
        <f>SUM(D418:D421)</f>
        <v>64</v>
      </c>
      <c r="E422" s="63">
        <f>SUM(E418:E421)</f>
        <v>0</v>
      </c>
      <c r="F422" s="32">
        <f>SUM(C422:E422)</f>
        <v>71</v>
      </c>
    </row>
    <row r="423" spans="1:8" ht="40.5" customHeight="1" thickBot="1" x14ac:dyDescent="0.4">
      <c r="A423" s="16"/>
      <c r="B423" s="100" t="s">
        <v>811</v>
      </c>
      <c r="C423" s="101"/>
      <c r="D423" s="101"/>
      <c r="E423" s="101"/>
      <c r="F423" s="102"/>
    </row>
    <row r="424" spans="1:8" ht="25" customHeight="1" thickBot="1" x14ac:dyDescent="0.4"/>
    <row r="425" spans="1:8" ht="25" customHeight="1" thickBot="1" x14ac:dyDescent="0.4">
      <c r="A425" s="15">
        <v>23</v>
      </c>
      <c r="B425" s="94" t="s">
        <v>841</v>
      </c>
      <c r="C425" s="95"/>
      <c r="D425" s="95"/>
      <c r="E425" s="95"/>
      <c r="F425" s="95"/>
      <c r="G425" s="95"/>
      <c r="H425" s="96"/>
    </row>
    <row r="426" spans="1:8" ht="25" customHeight="1" thickBot="1" x14ac:dyDescent="0.4">
      <c r="A426" s="15" t="s">
        <v>26</v>
      </c>
      <c r="B426" s="97" t="s">
        <v>834</v>
      </c>
      <c r="C426" s="98"/>
      <c r="D426" s="98"/>
      <c r="E426" s="98"/>
      <c r="F426" s="98"/>
      <c r="G426" s="98"/>
      <c r="H426" s="99"/>
    </row>
    <row r="427" spans="1:8" ht="40.5" customHeight="1" thickBot="1" x14ac:dyDescent="0.4">
      <c r="A427" s="16"/>
      <c r="B427" s="21"/>
      <c r="C427" s="10" t="s">
        <v>66</v>
      </c>
      <c r="D427" s="11" t="s">
        <v>93</v>
      </c>
      <c r="E427" s="11" t="s">
        <v>139</v>
      </c>
      <c r="F427" s="11" t="s">
        <v>801</v>
      </c>
      <c r="G427" s="37" t="s">
        <v>82</v>
      </c>
      <c r="H427" s="27" t="s">
        <v>810</v>
      </c>
    </row>
    <row r="428" spans="1:8" ht="25" customHeight="1" x14ac:dyDescent="0.35">
      <c r="A428" s="16"/>
      <c r="B428" s="12" t="s">
        <v>67</v>
      </c>
      <c r="C428" s="22">
        <f>COUNTIFS(Data!$P:$P,C$427,Data!$T:$T,$B428)</f>
        <v>3</v>
      </c>
      <c r="D428" s="23">
        <f>COUNTIFS(Data!$P:$P,D$427,Data!$T:$T,$B428)</f>
        <v>17</v>
      </c>
      <c r="E428" s="23">
        <f>COUNTIFS(Data!$P:$P,E$427,Data!$T:$T,$B428)</f>
        <v>7</v>
      </c>
      <c r="F428" s="23">
        <f>COUNTIFS(Data!$P:$P,F$427,Data!$T:$T,$B428)</f>
        <v>0</v>
      </c>
      <c r="G428" s="25">
        <f>COUNTIFS(Data!$P:$P,G$427,Data!$T:$T,$B428)</f>
        <v>23</v>
      </c>
      <c r="H428" s="13">
        <f>SUM(C428:G428)</f>
        <v>50</v>
      </c>
    </row>
    <row r="429" spans="1:8" ht="25" customHeight="1" x14ac:dyDescent="0.35">
      <c r="A429" s="16"/>
      <c r="B429" s="12" t="s">
        <v>146</v>
      </c>
      <c r="C429" s="20">
        <f>COUNTIFS(Data!$P:$P,C$427,Data!$T:$T,$B429)</f>
        <v>2</v>
      </c>
      <c r="D429" s="8">
        <f>COUNTIFS(Data!$P:$P,D$427,Data!$T:$T,$B429)</f>
        <v>9</v>
      </c>
      <c r="E429" s="8">
        <f>COUNTIFS(Data!$P:$P,E$427,Data!$T:$T,$B429)</f>
        <v>0</v>
      </c>
      <c r="F429" s="8">
        <f>COUNTIFS(Data!$P:$P,F$427,Data!$T:$T,$B429)</f>
        <v>0</v>
      </c>
      <c r="G429" s="26">
        <f>COUNTIFS(Data!$P:$P,G$427,Data!$T:$T,$B429)</f>
        <v>6</v>
      </c>
      <c r="H429" s="13">
        <f>SUM(C429:G429)</f>
        <v>17</v>
      </c>
    </row>
    <row r="430" spans="1:8" ht="25" customHeight="1" x14ac:dyDescent="0.35">
      <c r="A430" s="16"/>
      <c r="B430" s="12" t="s">
        <v>245</v>
      </c>
      <c r="C430" s="20">
        <f>COUNTIFS(Data!$P:$P,C$427,Data!$T:$T,$B430)</f>
        <v>0</v>
      </c>
      <c r="D430" s="8">
        <f>COUNTIFS(Data!$P:$P,D$427,Data!$T:$T,$B430)</f>
        <v>1</v>
      </c>
      <c r="E430" s="8">
        <f>COUNTIFS(Data!$P:$P,E$427,Data!$T:$T,$B430)</f>
        <v>3</v>
      </c>
      <c r="F430" s="8">
        <f>COUNTIFS(Data!$P:$P,F$427,Data!$T:$T,$B430)</f>
        <v>0</v>
      </c>
      <c r="G430" s="26">
        <f>COUNTIFS(Data!$P:$P,G$427,Data!$T:$T,$B430)</f>
        <v>0</v>
      </c>
      <c r="H430" s="13">
        <f>SUM(C430:G430)</f>
        <v>4</v>
      </c>
    </row>
    <row r="431" spans="1:8" ht="25" customHeight="1" thickBot="1" x14ac:dyDescent="0.4">
      <c r="A431" s="16"/>
      <c r="B431" s="28" t="s">
        <v>808</v>
      </c>
      <c r="C431" s="29">
        <f>COUNTIFS(Data!$P:$P,C$427,Data!$T:$T,$B431)</f>
        <v>0</v>
      </c>
      <c r="D431" s="9">
        <f>COUNTIFS(Data!$P:$P,D$427,Data!$T:$T,$B431)</f>
        <v>0</v>
      </c>
      <c r="E431" s="9">
        <f>COUNTIFS(Data!$P:$P,E$427,Data!$T:$T,$B431)</f>
        <v>0</v>
      </c>
      <c r="F431" s="9">
        <f>COUNTIFS(Data!$P:$P,F$427,Data!$T:$T,$B431)</f>
        <v>0</v>
      </c>
      <c r="G431" s="30">
        <f>COUNTIFS(Data!$P:$P,G$427,Data!$T:$T,$B431)</f>
        <v>0</v>
      </c>
      <c r="H431" s="31">
        <f>SUM(C431:G431)</f>
        <v>0</v>
      </c>
    </row>
    <row r="432" spans="1:8" ht="25" customHeight="1" thickBot="1" x14ac:dyDescent="0.4">
      <c r="A432" s="16"/>
      <c r="B432" s="64" t="s">
        <v>810</v>
      </c>
      <c r="C432" s="63">
        <f>SUM(C428:C431)</f>
        <v>5</v>
      </c>
      <c r="D432" s="63">
        <f>SUM(D428:D431)</f>
        <v>27</v>
      </c>
      <c r="E432" s="63">
        <f>SUM(E428:E431)</f>
        <v>10</v>
      </c>
      <c r="F432" s="63">
        <f>SUM(F428:F431)</f>
        <v>0</v>
      </c>
      <c r="G432" s="63">
        <f>SUM(G428:G431)</f>
        <v>29</v>
      </c>
      <c r="H432" s="32">
        <f>SUM(C432:G432)</f>
        <v>71</v>
      </c>
    </row>
    <row r="433" spans="1:8" ht="57" customHeight="1" thickBot="1" x14ac:dyDescent="0.4">
      <c r="A433" s="16"/>
      <c r="B433" s="100" t="s">
        <v>811</v>
      </c>
      <c r="C433" s="101"/>
      <c r="D433" s="101"/>
      <c r="E433" s="101"/>
      <c r="F433" s="101"/>
      <c r="G433" s="101"/>
      <c r="H433" s="102"/>
    </row>
    <row r="434" spans="1:8" ht="25" customHeight="1" thickBot="1" x14ac:dyDescent="0.4"/>
    <row r="435" spans="1:8" ht="25" customHeight="1" thickBot="1" x14ac:dyDescent="0.4">
      <c r="A435" s="15">
        <v>24</v>
      </c>
      <c r="B435" s="94" t="s">
        <v>841</v>
      </c>
      <c r="C435" s="95"/>
      <c r="D435" s="95"/>
      <c r="E435" s="95"/>
      <c r="F435" s="95"/>
      <c r="G435" s="95"/>
      <c r="H435" s="96"/>
    </row>
    <row r="436" spans="1:8" ht="25" customHeight="1" thickBot="1" x14ac:dyDescent="0.4">
      <c r="A436" s="15" t="s">
        <v>26</v>
      </c>
      <c r="B436" s="97" t="s">
        <v>835</v>
      </c>
      <c r="C436" s="98"/>
      <c r="D436" s="98"/>
      <c r="E436" s="98"/>
      <c r="F436" s="98"/>
      <c r="G436" s="98"/>
      <c r="H436" s="99"/>
    </row>
    <row r="437" spans="1:8" ht="36.75" customHeight="1" thickBot="1" x14ac:dyDescent="0.4">
      <c r="A437" s="16"/>
      <c r="B437" s="21"/>
      <c r="C437" s="10" t="s">
        <v>66</v>
      </c>
      <c r="D437" s="11" t="s">
        <v>93</v>
      </c>
      <c r="E437" s="11" t="s">
        <v>139</v>
      </c>
      <c r="F437" s="11" t="s">
        <v>801</v>
      </c>
      <c r="G437" s="37" t="s">
        <v>82</v>
      </c>
      <c r="H437" s="27" t="s">
        <v>810</v>
      </c>
    </row>
    <row r="438" spans="1:8" ht="25" customHeight="1" x14ac:dyDescent="0.35">
      <c r="A438" s="16"/>
      <c r="B438" s="12" t="s">
        <v>107</v>
      </c>
      <c r="C438" s="22">
        <f>COUNTIFS(Data!$P:$P,C$437,Data!$AA:$AA,$B438)</f>
        <v>1</v>
      </c>
      <c r="D438" s="23">
        <f>COUNTIFS(Data!$P:$P,D$437,Data!$AA:$AA,$B438)</f>
        <v>1</v>
      </c>
      <c r="E438" s="23">
        <f>COUNTIFS(Data!$P:$P,E$437,Data!$AA:$AA,$B438)</f>
        <v>0</v>
      </c>
      <c r="F438" s="23">
        <f>COUNTIFS(Data!$P:$P,F$437,Data!$AA:$AA,$B438)</f>
        <v>0</v>
      </c>
      <c r="G438" s="25">
        <f>COUNTIFS(Data!$P:$P,G$437,Data!$AA:$AA,$B438)</f>
        <v>1</v>
      </c>
      <c r="H438" s="13">
        <f t="shared" ref="H438:H446" si="22">SUM(C438:G438)</f>
        <v>3</v>
      </c>
    </row>
    <row r="439" spans="1:8" ht="25" customHeight="1" x14ac:dyDescent="0.35">
      <c r="A439" s="16"/>
      <c r="B439" s="12" t="s">
        <v>104</v>
      </c>
      <c r="C439" s="20">
        <f>COUNTIFS(Data!$P:$P,C$437,Data!$AA:$AA,$B439)</f>
        <v>0</v>
      </c>
      <c r="D439" s="8">
        <f>COUNTIFS(Data!$P:$P,D$437,Data!$AA:$AA,$B439)</f>
        <v>1</v>
      </c>
      <c r="E439" s="8">
        <f>COUNTIFS(Data!$P:$P,E$437,Data!$AA:$AA,$B439)</f>
        <v>0</v>
      </c>
      <c r="F439" s="8">
        <f>COUNTIFS(Data!$P:$P,F$437,Data!$AA:$AA,$B439)</f>
        <v>0</v>
      </c>
      <c r="G439" s="26">
        <f>COUNTIFS(Data!$P:$P,G$437,Data!$AA:$AA,$B439)</f>
        <v>1</v>
      </c>
      <c r="H439" s="13">
        <f t="shared" si="22"/>
        <v>2</v>
      </c>
    </row>
    <row r="440" spans="1:8" ht="25" customHeight="1" x14ac:dyDescent="0.35">
      <c r="A440" s="16"/>
      <c r="B440" s="12" t="s">
        <v>115</v>
      </c>
      <c r="C440" s="20">
        <f>COUNTIFS(Data!$P:$P,C$437,Data!$AA:$AA,$B440)</f>
        <v>0</v>
      </c>
      <c r="D440" s="8">
        <f>COUNTIFS(Data!$P:$P,D$437,Data!$AA:$AA,$B440)</f>
        <v>4</v>
      </c>
      <c r="E440" s="8">
        <f>COUNTIFS(Data!$P:$P,E$437,Data!$AA:$AA,$B440)</f>
        <v>0</v>
      </c>
      <c r="F440" s="8">
        <f>COUNTIFS(Data!$P:$P,F$437,Data!$AA:$AA,$B440)</f>
        <v>0</v>
      </c>
      <c r="G440" s="26">
        <f>COUNTIFS(Data!$P:$P,G$437,Data!$AA:$AA,$B440)</f>
        <v>0</v>
      </c>
      <c r="H440" s="13">
        <f t="shared" si="22"/>
        <v>4</v>
      </c>
    </row>
    <row r="441" spans="1:8" ht="25" customHeight="1" x14ac:dyDescent="0.35">
      <c r="A441" s="16"/>
      <c r="B441" s="12" t="s">
        <v>166</v>
      </c>
      <c r="C441" s="20">
        <f>COUNTIFS(Data!$P:$P,C$437,Data!$AA:$AA,$B441)</f>
        <v>0</v>
      </c>
      <c r="D441" s="8">
        <f>COUNTIFS(Data!$P:$P,D$437,Data!$AA:$AA,$B441)</f>
        <v>0</v>
      </c>
      <c r="E441" s="8">
        <f>COUNTIFS(Data!$P:$P,E$437,Data!$AA:$AA,$B441)</f>
        <v>0</v>
      </c>
      <c r="F441" s="8">
        <f>COUNTIFS(Data!$P:$P,F$437,Data!$AA:$AA,$B441)</f>
        <v>0</v>
      </c>
      <c r="G441" s="26">
        <f>COUNTIFS(Data!$P:$P,G$437,Data!$AA:$AA,$B441)</f>
        <v>1</v>
      </c>
      <c r="H441" s="13">
        <f t="shared" si="22"/>
        <v>1</v>
      </c>
    </row>
    <row r="442" spans="1:8" ht="25" customHeight="1" x14ac:dyDescent="0.35">
      <c r="A442" s="16"/>
      <c r="B442" s="12" t="s">
        <v>141</v>
      </c>
      <c r="C442" s="20">
        <f>COUNTIFS(Data!$P:$P,C$437,Data!$AA:$AA,$B442)</f>
        <v>1</v>
      </c>
      <c r="D442" s="8">
        <f>COUNTIFS(Data!$P:$P,D$437,Data!$AA:$AA,$B442)</f>
        <v>11</v>
      </c>
      <c r="E442" s="8">
        <f>COUNTIFS(Data!$P:$P,E$437,Data!$AA:$AA,$B442)</f>
        <v>3</v>
      </c>
      <c r="F442" s="8">
        <f>COUNTIFS(Data!$P:$P,F$437,Data!$AA:$AA,$B442)</f>
        <v>0</v>
      </c>
      <c r="G442" s="26">
        <f>COUNTIFS(Data!$P:$P,G$437,Data!$AA:$AA,$B442)</f>
        <v>4</v>
      </c>
      <c r="H442" s="13">
        <f t="shared" si="22"/>
        <v>19</v>
      </c>
    </row>
    <row r="443" spans="1:8" ht="25" customHeight="1" x14ac:dyDescent="0.35">
      <c r="A443" s="16"/>
      <c r="B443" s="12" t="s">
        <v>70</v>
      </c>
      <c r="C443" s="20">
        <f>COUNTIFS(Data!$P:$P,C$437,Data!$AA:$AA,$B443)</f>
        <v>1</v>
      </c>
      <c r="D443" s="8">
        <f>COUNTIFS(Data!$P:$P,D$437,Data!$AA:$AA,$B443)</f>
        <v>3</v>
      </c>
      <c r="E443" s="8">
        <f>COUNTIFS(Data!$P:$P,E$437,Data!$AA:$AA,$B443)</f>
        <v>1</v>
      </c>
      <c r="F443" s="8">
        <f>COUNTIFS(Data!$P:$P,F$437,Data!$AA:$AA,$B443)</f>
        <v>0</v>
      </c>
      <c r="G443" s="26">
        <f>COUNTIFS(Data!$P:$P,G$437,Data!$AA:$AA,$B443)</f>
        <v>2</v>
      </c>
      <c r="H443" s="13">
        <f t="shared" si="22"/>
        <v>7</v>
      </c>
    </row>
    <row r="444" spans="1:8" ht="25" customHeight="1" x14ac:dyDescent="0.35">
      <c r="A444" s="16"/>
      <c r="B444" s="12" t="s">
        <v>117</v>
      </c>
      <c r="C444" s="20">
        <f>COUNTIFS(Data!$P:$P,C$437,Data!$AA:$AA,$B444)</f>
        <v>0</v>
      </c>
      <c r="D444" s="8">
        <f>COUNTIFS(Data!$P:$P,D$437,Data!$AA:$AA,$B444)</f>
        <v>1</v>
      </c>
      <c r="E444" s="8">
        <f>COUNTIFS(Data!$P:$P,E$437,Data!$AA:$AA,$B444)</f>
        <v>2</v>
      </c>
      <c r="F444" s="8">
        <f>COUNTIFS(Data!$P:$P,F$437,Data!$AA:$AA,$B444)</f>
        <v>0</v>
      </c>
      <c r="G444" s="26">
        <f>COUNTIFS(Data!$P:$P,G$437,Data!$AA:$AA,$B444)</f>
        <v>4</v>
      </c>
      <c r="H444" s="13">
        <f t="shared" si="22"/>
        <v>7</v>
      </c>
    </row>
    <row r="445" spans="1:8" ht="25" customHeight="1" thickBot="1" x14ac:dyDescent="0.4">
      <c r="A445" s="16"/>
      <c r="B445" s="28" t="s">
        <v>84</v>
      </c>
      <c r="C445" s="29">
        <f>COUNTIFS(Data!$P:$P,C$437,Data!$AA:$AA,$B445)</f>
        <v>2</v>
      </c>
      <c r="D445" s="9">
        <f>COUNTIFS(Data!$P:$P,D$437,Data!$AA:$AA,$B445)</f>
        <v>6</v>
      </c>
      <c r="E445" s="9">
        <f>COUNTIFS(Data!$P:$P,E$437,Data!$AA:$AA,$B445)</f>
        <v>4</v>
      </c>
      <c r="F445" s="9">
        <f>COUNTIFS(Data!$P:$P,F$437,Data!$AA:$AA,$B445)</f>
        <v>0</v>
      </c>
      <c r="G445" s="30">
        <f>COUNTIFS(Data!$P:$P,G$437,Data!$AA:$AA,$B445)</f>
        <v>16</v>
      </c>
      <c r="H445" s="31">
        <f t="shared" si="22"/>
        <v>28</v>
      </c>
    </row>
    <row r="446" spans="1:8" ht="25" customHeight="1" thickBot="1" x14ac:dyDescent="0.4">
      <c r="A446" s="16"/>
      <c r="B446" s="64" t="s">
        <v>810</v>
      </c>
      <c r="C446" s="63">
        <f>SUM(C438:C445)</f>
        <v>5</v>
      </c>
      <c r="D446" s="63">
        <f>SUM(D438:D445)</f>
        <v>27</v>
      </c>
      <c r="E446" s="63">
        <f>SUM(E438:E445)</f>
        <v>10</v>
      </c>
      <c r="F446" s="63">
        <f>SUM(F438:F445)</f>
        <v>0</v>
      </c>
      <c r="G446" s="63">
        <f>SUM(G438:G445)</f>
        <v>29</v>
      </c>
      <c r="H446" s="32">
        <f t="shared" si="22"/>
        <v>71</v>
      </c>
    </row>
    <row r="447" spans="1:8" ht="48" customHeight="1" thickBot="1" x14ac:dyDescent="0.4">
      <c r="A447" s="16"/>
      <c r="B447" s="100" t="s">
        <v>811</v>
      </c>
      <c r="C447" s="101"/>
      <c r="D447" s="101"/>
      <c r="E447" s="101"/>
      <c r="F447" s="101"/>
      <c r="G447" s="101"/>
      <c r="H447" s="102"/>
    </row>
    <row r="448" spans="1:8" ht="25" customHeight="1" thickBot="1" x14ac:dyDescent="0.4"/>
    <row r="449" spans="1:8" ht="25" customHeight="1" thickBot="1" x14ac:dyDescent="0.4">
      <c r="A449" s="15">
        <v>25</v>
      </c>
      <c r="B449" s="94" t="s">
        <v>841</v>
      </c>
      <c r="C449" s="95"/>
      <c r="D449" s="95"/>
      <c r="E449" s="95"/>
      <c r="F449" s="95"/>
      <c r="G449" s="95"/>
      <c r="H449" s="96"/>
    </row>
    <row r="450" spans="1:8" ht="25" customHeight="1" thickBot="1" x14ac:dyDescent="0.4">
      <c r="A450" s="15" t="s">
        <v>26</v>
      </c>
      <c r="B450" s="97" t="s">
        <v>836</v>
      </c>
      <c r="C450" s="98"/>
      <c r="D450" s="98"/>
      <c r="E450" s="98"/>
      <c r="F450" s="98"/>
      <c r="G450" s="98"/>
      <c r="H450" s="99"/>
    </row>
    <row r="451" spans="1:8" ht="30" customHeight="1" thickBot="1" x14ac:dyDescent="0.4">
      <c r="A451" s="16"/>
      <c r="B451" s="21"/>
      <c r="C451" s="10" t="s">
        <v>66</v>
      </c>
      <c r="D451" s="11" t="s">
        <v>93</v>
      </c>
      <c r="E451" s="11" t="s">
        <v>139</v>
      </c>
      <c r="F451" s="11" t="s">
        <v>801</v>
      </c>
      <c r="G451" s="37" t="s">
        <v>82</v>
      </c>
      <c r="H451" s="27" t="s">
        <v>810</v>
      </c>
    </row>
    <row r="452" spans="1:8" ht="26.25" customHeight="1" x14ac:dyDescent="0.35">
      <c r="A452" s="16"/>
      <c r="B452" s="12" t="s">
        <v>85</v>
      </c>
      <c r="C452" s="22">
        <f>COUNTIFS(Data!$P:$P,C$451,Data!$AE:$AE,$B452)</f>
        <v>5</v>
      </c>
      <c r="D452" s="23">
        <f>COUNTIFS(Data!$P:$P,D$451,Data!$AE:$AE,$B452)</f>
        <v>20</v>
      </c>
      <c r="E452" s="23">
        <f>COUNTIFS(Data!$P:$P,E$451,Data!$AE:$AE,$B452)</f>
        <v>6</v>
      </c>
      <c r="F452" s="23">
        <f>COUNTIFS(Data!$P:$P,F$451,Data!$AE:$AE,$B452)</f>
        <v>0</v>
      </c>
      <c r="G452" s="25">
        <f>COUNTIFS(Data!$P:$P,G$451,Data!$AE:$AE,$B452)</f>
        <v>12</v>
      </c>
      <c r="H452" s="13">
        <f>SUM(C452:G452)</f>
        <v>43</v>
      </c>
    </row>
    <row r="453" spans="1:8" ht="26.25" customHeight="1" x14ac:dyDescent="0.35">
      <c r="A453" s="16"/>
      <c r="B453" s="12" t="s">
        <v>118</v>
      </c>
      <c r="C453" s="20">
        <f>COUNTIFS(Data!$P:$P,C$451,Data!$AE:$AE,$B453)</f>
        <v>0</v>
      </c>
      <c r="D453" s="8">
        <f>COUNTIFS(Data!$P:$P,D$451,Data!$AE:$AE,$B453)</f>
        <v>3</v>
      </c>
      <c r="E453" s="8">
        <f>COUNTIFS(Data!$P:$P,E$451,Data!$AE:$AE,$B453)</f>
        <v>1</v>
      </c>
      <c r="F453" s="8">
        <f>COUNTIFS(Data!$P:$P,F$451,Data!$AE:$AE,$B453)</f>
        <v>0</v>
      </c>
      <c r="G453" s="26">
        <f>COUNTIFS(Data!$P:$P,G$451,Data!$AE:$AE,$B453)</f>
        <v>3</v>
      </c>
      <c r="H453" s="13">
        <f>SUM(C453:G453)</f>
        <v>7</v>
      </c>
    </row>
    <row r="454" spans="1:8" ht="26.25" customHeight="1" x14ac:dyDescent="0.35">
      <c r="A454" s="16"/>
      <c r="B454" s="12" t="s">
        <v>794</v>
      </c>
      <c r="C454" s="20">
        <f>COUNTIFS(Data!$P:$P,C$451,Data!$AE:$AE,$B454)</f>
        <v>0</v>
      </c>
      <c r="D454" s="8">
        <f>COUNTIFS(Data!$P:$P,D$451,Data!$AE:$AE,$B454)</f>
        <v>0</v>
      </c>
      <c r="E454" s="8">
        <f>COUNTIFS(Data!$P:$P,E$451,Data!$AE:$AE,$B454)</f>
        <v>0</v>
      </c>
      <c r="F454" s="8">
        <f>COUNTIFS(Data!$P:$P,F$451,Data!$AE:$AE,$B454)</f>
        <v>0</v>
      </c>
      <c r="G454" s="26">
        <f>COUNTIFS(Data!$P:$P,G$451,Data!$AE:$AE,$B454)</f>
        <v>0</v>
      </c>
      <c r="H454" s="13">
        <f>SUM(C454:G454)</f>
        <v>0</v>
      </c>
    </row>
    <row r="455" spans="1:8" ht="26.25" customHeight="1" thickBot="1" x14ac:dyDescent="0.4">
      <c r="A455" s="16"/>
      <c r="B455" s="28" t="s">
        <v>71</v>
      </c>
      <c r="C455" s="29">
        <f>COUNTIFS(Data!$P:$P,C$451,Data!$AE:$AE,$B455)</f>
        <v>0</v>
      </c>
      <c r="D455" s="9">
        <f>COUNTIFS(Data!$P:$P,D$451,Data!$AE:$AE,$B455)</f>
        <v>4</v>
      </c>
      <c r="E455" s="9">
        <f>COUNTIFS(Data!$P:$P,E$451,Data!$AE:$AE,$B455)</f>
        <v>3</v>
      </c>
      <c r="F455" s="9">
        <f>COUNTIFS(Data!$P:$P,F$451,Data!$AE:$AE,$B455)</f>
        <v>0</v>
      </c>
      <c r="G455" s="30">
        <f>COUNTIFS(Data!$P:$P,G$451,Data!$AE:$AE,$B455)</f>
        <v>14</v>
      </c>
      <c r="H455" s="31">
        <f>SUM(C455:G455)</f>
        <v>21</v>
      </c>
    </row>
    <row r="456" spans="1:8" ht="26.25" customHeight="1" thickBot="1" x14ac:dyDescent="0.4">
      <c r="A456" s="16"/>
      <c r="B456" s="64" t="s">
        <v>810</v>
      </c>
      <c r="C456" s="63">
        <f>SUM(C452:C455)</f>
        <v>5</v>
      </c>
      <c r="D456" s="63">
        <f>SUM(D452:D455)</f>
        <v>27</v>
      </c>
      <c r="E456" s="63">
        <f>SUM(E452:E455)</f>
        <v>10</v>
      </c>
      <c r="F456" s="63">
        <f>SUM(F452:F455)</f>
        <v>0</v>
      </c>
      <c r="G456" s="63">
        <f>SUM(G452:G455)</f>
        <v>29</v>
      </c>
      <c r="H456" s="32">
        <f>SUM(C456:G456)</f>
        <v>71</v>
      </c>
    </row>
    <row r="457" spans="1:8" ht="46.5" customHeight="1" thickBot="1" x14ac:dyDescent="0.4">
      <c r="A457" s="16"/>
      <c r="B457" s="100" t="s">
        <v>811</v>
      </c>
      <c r="C457" s="101"/>
      <c r="D457" s="101"/>
      <c r="E457" s="101"/>
      <c r="F457" s="101"/>
      <c r="G457" s="101"/>
      <c r="H457" s="102"/>
    </row>
    <row r="458" spans="1:8" ht="25" customHeight="1" thickBot="1" x14ac:dyDescent="0.4"/>
    <row r="459" spans="1:8" ht="25" customHeight="1" thickBot="1" x14ac:dyDescent="0.4">
      <c r="A459" s="15">
        <v>26</v>
      </c>
      <c r="B459" s="94" t="s">
        <v>841</v>
      </c>
      <c r="C459" s="95"/>
      <c r="D459" s="95"/>
      <c r="E459" s="95"/>
      <c r="F459" s="95"/>
      <c r="G459" s="96"/>
    </row>
    <row r="460" spans="1:8" ht="25" customHeight="1" thickBot="1" x14ac:dyDescent="0.4">
      <c r="A460" s="15" t="s">
        <v>29</v>
      </c>
      <c r="B460" s="97" t="s">
        <v>837</v>
      </c>
      <c r="C460" s="98"/>
      <c r="D460" s="98"/>
      <c r="E460" s="98"/>
      <c r="F460" s="98"/>
      <c r="G460" s="99"/>
    </row>
    <row r="461" spans="1:8" ht="25" customHeight="1" thickBot="1" x14ac:dyDescent="0.4">
      <c r="A461" s="16"/>
      <c r="B461" s="21"/>
      <c r="C461" s="33" t="s">
        <v>67</v>
      </c>
      <c r="D461" s="34" t="s">
        <v>146</v>
      </c>
      <c r="E461" s="34" t="s">
        <v>245</v>
      </c>
      <c r="F461" s="35" t="s">
        <v>808</v>
      </c>
      <c r="G461" s="27" t="s">
        <v>810</v>
      </c>
    </row>
    <row r="462" spans="1:8" ht="25" customHeight="1" x14ac:dyDescent="0.35">
      <c r="A462" s="16"/>
      <c r="B462" s="12" t="s">
        <v>107</v>
      </c>
      <c r="C462" s="22">
        <f>COUNTIFS(Data!$T:$T,C$461,Data!$AA:$AA,$B462)</f>
        <v>3</v>
      </c>
      <c r="D462" s="23">
        <f>COUNTIFS(Data!$T:$T,D$461,Data!$AA:$AA,$B462)</f>
        <v>0</v>
      </c>
      <c r="E462" s="23">
        <f>COUNTIFS(Data!$T:$T,E$461,Data!$AA:$AA,$B462)</f>
        <v>0</v>
      </c>
      <c r="F462" s="25">
        <f>COUNTIFS(Data!$T:$T,F$461,Data!$AA:$AA,$B462)</f>
        <v>0</v>
      </c>
      <c r="G462" s="13">
        <f t="shared" ref="G462:G470" si="23">SUM(C462:F462)</f>
        <v>3</v>
      </c>
    </row>
    <row r="463" spans="1:8" ht="25" customHeight="1" x14ac:dyDescent="0.35">
      <c r="A463" s="16"/>
      <c r="B463" s="12" t="s">
        <v>104</v>
      </c>
      <c r="C463" s="20">
        <f>COUNTIFS(Data!$T:$T,C$461,Data!$AA:$AA,$B463)</f>
        <v>2</v>
      </c>
      <c r="D463" s="8">
        <f>COUNTIFS(Data!$T:$T,D$461,Data!$AA:$AA,$B463)</f>
        <v>0</v>
      </c>
      <c r="E463" s="8">
        <f>COUNTIFS(Data!$T:$T,E$461,Data!$AA:$AA,$B463)</f>
        <v>0</v>
      </c>
      <c r="F463" s="26">
        <f>COUNTIFS(Data!$T:$T,F$461,Data!$AA:$AA,$B463)</f>
        <v>0</v>
      </c>
      <c r="G463" s="13">
        <f t="shared" si="23"/>
        <v>2</v>
      </c>
    </row>
    <row r="464" spans="1:8" ht="25" customHeight="1" x14ac:dyDescent="0.35">
      <c r="A464" s="16"/>
      <c r="B464" s="12" t="s">
        <v>115</v>
      </c>
      <c r="C464" s="20">
        <f>COUNTIFS(Data!$T:$T,C$461,Data!$AA:$AA,$B464)</f>
        <v>2</v>
      </c>
      <c r="D464" s="8">
        <f>COUNTIFS(Data!$T:$T,D$461,Data!$AA:$AA,$B464)</f>
        <v>2</v>
      </c>
      <c r="E464" s="8">
        <f>COUNTIFS(Data!$T:$T,E$461,Data!$AA:$AA,$B464)</f>
        <v>0</v>
      </c>
      <c r="F464" s="26">
        <f>COUNTIFS(Data!$T:$T,F$461,Data!$AA:$AA,$B464)</f>
        <v>0</v>
      </c>
      <c r="G464" s="13">
        <f t="shared" si="23"/>
        <v>4</v>
      </c>
    </row>
    <row r="465" spans="1:7" ht="25" customHeight="1" x14ac:dyDescent="0.35">
      <c r="A465" s="16"/>
      <c r="B465" s="12" t="s">
        <v>166</v>
      </c>
      <c r="C465" s="20">
        <f>COUNTIFS(Data!$T:$T,C$461,Data!$AA:$AA,$B465)</f>
        <v>1</v>
      </c>
      <c r="D465" s="8">
        <f>COUNTIFS(Data!$T:$T,D$461,Data!$AA:$AA,$B465)</f>
        <v>0</v>
      </c>
      <c r="E465" s="8">
        <f>COUNTIFS(Data!$T:$T,E$461,Data!$AA:$AA,$B465)</f>
        <v>0</v>
      </c>
      <c r="F465" s="26">
        <f>COUNTIFS(Data!$T:$T,F$461,Data!$AA:$AA,$B465)</f>
        <v>0</v>
      </c>
      <c r="G465" s="13">
        <f t="shared" si="23"/>
        <v>1</v>
      </c>
    </row>
    <row r="466" spans="1:7" ht="25" customHeight="1" x14ac:dyDescent="0.35">
      <c r="A466" s="16"/>
      <c r="B466" s="12" t="s">
        <v>141</v>
      </c>
      <c r="C466" s="20">
        <f>COUNTIFS(Data!$T:$T,C$461,Data!$AA:$AA,$B466)</f>
        <v>14</v>
      </c>
      <c r="D466" s="8">
        <f>COUNTIFS(Data!$T:$T,D$461,Data!$AA:$AA,$B466)</f>
        <v>5</v>
      </c>
      <c r="E466" s="8">
        <f>COUNTIFS(Data!$T:$T,E$461,Data!$AA:$AA,$B466)</f>
        <v>0</v>
      </c>
      <c r="F466" s="26">
        <f>COUNTIFS(Data!$T:$T,F$461,Data!$AA:$AA,$B466)</f>
        <v>0</v>
      </c>
      <c r="G466" s="13">
        <f t="shared" si="23"/>
        <v>19</v>
      </c>
    </row>
    <row r="467" spans="1:7" ht="25" customHeight="1" x14ac:dyDescent="0.35">
      <c r="A467" s="16"/>
      <c r="B467" s="12" t="s">
        <v>70</v>
      </c>
      <c r="C467" s="20">
        <f>COUNTIFS(Data!$T:$T,C$461,Data!$AA:$AA,$B467)</f>
        <v>3</v>
      </c>
      <c r="D467" s="8">
        <f>COUNTIFS(Data!$T:$T,D$461,Data!$AA:$AA,$B467)</f>
        <v>4</v>
      </c>
      <c r="E467" s="8">
        <f>COUNTIFS(Data!$T:$T,E$461,Data!$AA:$AA,$B467)</f>
        <v>0</v>
      </c>
      <c r="F467" s="26">
        <f>COUNTIFS(Data!$T:$T,F$461,Data!$AA:$AA,$B467)</f>
        <v>0</v>
      </c>
      <c r="G467" s="13">
        <f t="shared" si="23"/>
        <v>7</v>
      </c>
    </row>
    <row r="468" spans="1:7" ht="25" customHeight="1" x14ac:dyDescent="0.35">
      <c r="A468" s="16"/>
      <c r="B468" s="12" t="s">
        <v>117</v>
      </c>
      <c r="C468" s="20">
        <f>COUNTIFS(Data!$T:$T,C$461,Data!$AA:$AA,$B468)</f>
        <v>5</v>
      </c>
      <c r="D468" s="8">
        <f>COUNTIFS(Data!$T:$T,D$461,Data!$AA:$AA,$B468)</f>
        <v>1</v>
      </c>
      <c r="E468" s="8">
        <f>COUNTIFS(Data!$T:$T,E$461,Data!$AA:$AA,$B468)</f>
        <v>1</v>
      </c>
      <c r="F468" s="26">
        <f>COUNTIFS(Data!$T:$T,F$461,Data!$AA:$AA,$B468)</f>
        <v>0</v>
      </c>
      <c r="G468" s="13">
        <f t="shared" si="23"/>
        <v>7</v>
      </c>
    </row>
    <row r="469" spans="1:7" ht="25" customHeight="1" thickBot="1" x14ac:dyDescent="0.4">
      <c r="A469" s="16"/>
      <c r="B469" s="28" t="s">
        <v>84</v>
      </c>
      <c r="C469" s="29">
        <f>COUNTIFS(Data!$T:$T,C$461,Data!$AA:$AA,$B469)</f>
        <v>20</v>
      </c>
      <c r="D469" s="9">
        <f>COUNTIFS(Data!$T:$T,D$461,Data!$AA:$AA,$B469)</f>
        <v>5</v>
      </c>
      <c r="E469" s="9">
        <f>COUNTIFS(Data!$T:$T,E$461,Data!$AA:$AA,$B469)</f>
        <v>3</v>
      </c>
      <c r="F469" s="30">
        <f>COUNTIFS(Data!$T:$T,F$461,Data!$AA:$AA,$B469)</f>
        <v>0</v>
      </c>
      <c r="G469" s="31">
        <f t="shared" si="23"/>
        <v>28</v>
      </c>
    </row>
    <row r="470" spans="1:7" ht="25" customHeight="1" thickBot="1" x14ac:dyDescent="0.4">
      <c r="A470" s="16"/>
      <c r="B470" s="64" t="s">
        <v>810</v>
      </c>
      <c r="C470" s="41">
        <f>SUM(C462:C469)</f>
        <v>50</v>
      </c>
      <c r="D470" s="41">
        <f>SUM(D462:D469)</f>
        <v>17</v>
      </c>
      <c r="E470" s="41">
        <f>SUM(E462:E469)</f>
        <v>4</v>
      </c>
      <c r="F470" s="41">
        <f>SUM(F462:F469)</f>
        <v>0</v>
      </c>
      <c r="G470" s="32">
        <f t="shared" si="23"/>
        <v>71</v>
      </c>
    </row>
    <row r="471" spans="1:7" ht="37.5" customHeight="1" thickBot="1" x14ac:dyDescent="0.4">
      <c r="A471" s="16"/>
      <c r="B471" s="100" t="s">
        <v>811</v>
      </c>
      <c r="C471" s="101"/>
      <c r="D471" s="101"/>
      <c r="E471" s="101"/>
      <c r="F471" s="101"/>
      <c r="G471" s="102"/>
    </row>
    <row r="472" spans="1:7" ht="25" customHeight="1" thickBot="1" x14ac:dyDescent="0.4"/>
    <row r="473" spans="1:7" ht="25" customHeight="1" thickBot="1" x14ac:dyDescent="0.4">
      <c r="A473" s="15">
        <v>27</v>
      </c>
      <c r="B473" s="94" t="s">
        <v>841</v>
      </c>
      <c r="C473" s="95"/>
      <c r="D473" s="95"/>
      <c r="E473" s="95"/>
      <c r="F473" s="95"/>
      <c r="G473" s="96"/>
    </row>
    <row r="474" spans="1:7" ht="25" customHeight="1" thickBot="1" x14ac:dyDescent="0.4">
      <c r="A474" s="15" t="s">
        <v>29</v>
      </c>
      <c r="B474" s="97" t="s">
        <v>838</v>
      </c>
      <c r="C474" s="98"/>
      <c r="D474" s="98"/>
      <c r="E474" s="98"/>
      <c r="F474" s="98"/>
      <c r="G474" s="99"/>
    </row>
    <row r="475" spans="1:7" ht="25" customHeight="1" thickBot="1" x14ac:dyDescent="0.4">
      <c r="A475" s="16"/>
      <c r="B475" s="21"/>
      <c r="C475" s="33" t="s">
        <v>67</v>
      </c>
      <c r="D475" s="34" t="s">
        <v>146</v>
      </c>
      <c r="E475" s="34" t="s">
        <v>245</v>
      </c>
      <c r="F475" s="35" t="s">
        <v>808</v>
      </c>
      <c r="G475" s="27" t="s">
        <v>810</v>
      </c>
    </row>
    <row r="476" spans="1:7" ht="25.5" customHeight="1" x14ac:dyDescent="0.35">
      <c r="A476" s="16"/>
      <c r="B476" s="12" t="s">
        <v>85</v>
      </c>
      <c r="C476" s="22">
        <f>COUNTIFS(Data!$T:$T,C$475,Data!$AE:$AE,$B476)</f>
        <v>25</v>
      </c>
      <c r="D476" s="23">
        <f>COUNTIFS(Data!$T:$T,D$475,Data!$AE:$AE,$B476)</f>
        <v>16</v>
      </c>
      <c r="E476" s="23">
        <f>COUNTIFS(Data!$T:$T,E$475,Data!$AE:$AE,$B476)</f>
        <v>2</v>
      </c>
      <c r="F476" s="25">
        <f>COUNTIFS(Data!$T:$T,F$475,Data!$AE:$AE,$B476)</f>
        <v>0</v>
      </c>
      <c r="G476" s="13">
        <f>SUM(C476:F476)</f>
        <v>43</v>
      </c>
    </row>
    <row r="477" spans="1:7" ht="25.5" customHeight="1" x14ac:dyDescent="0.35">
      <c r="A477" s="16"/>
      <c r="B477" s="12" t="s">
        <v>118</v>
      </c>
      <c r="C477" s="20">
        <f>COUNTIFS(Data!$T:$T,C$475,Data!$AE:$AE,$B477)</f>
        <v>7</v>
      </c>
      <c r="D477" s="8">
        <f>COUNTIFS(Data!$T:$T,D$475,Data!$AE:$AE,$B477)</f>
        <v>0</v>
      </c>
      <c r="E477" s="8">
        <f>COUNTIFS(Data!$T:$T,E$475,Data!$AE:$AE,$B477)</f>
        <v>0</v>
      </c>
      <c r="F477" s="26">
        <f>COUNTIFS(Data!$T:$T,F$475,Data!$AE:$AE,$B477)</f>
        <v>0</v>
      </c>
      <c r="G477" s="13">
        <f>SUM(C477:F477)</f>
        <v>7</v>
      </c>
    </row>
    <row r="478" spans="1:7" ht="25.5" customHeight="1" x14ac:dyDescent="0.35">
      <c r="A478" s="16"/>
      <c r="B478" s="12" t="s">
        <v>794</v>
      </c>
      <c r="C478" s="20">
        <f>COUNTIFS(Data!$T:$T,C$475,Data!$AE:$AE,$B478)</f>
        <v>0</v>
      </c>
      <c r="D478" s="8">
        <f>COUNTIFS(Data!$T:$T,D$475,Data!$AE:$AE,$B478)</f>
        <v>0</v>
      </c>
      <c r="E478" s="8">
        <f>COUNTIFS(Data!$T:$T,E$475,Data!$AE:$AE,$B478)</f>
        <v>0</v>
      </c>
      <c r="F478" s="26">
        <f>COUNTIFS(Data!$T:$T,F$475,Data!$AE:$AE,$B478)</f>
        <v>0</v>
      </c>
      <c r="G478" s="13">
        <f>SUM(C478:F478)</f>
        <v>0</v>
      </c>
    </row>
    <row r="479" spans="1:7" ht="25.5" customHeight="1" thickBot="1" x14ac:dyDescent="0.4">
      <c r="A479" s="16"/>
      <c r="B479" s="28" t="s">
        <v>71</v>
      </c>
      <c r="C479" s="29">
        <f>COUNTIFS(Data!$T:$T,C$475,Data!$AE:$AE,$B479)</f>
        <v>18</v>
      </c>
      <c r="D479" s="9">
        <f>COUNTIFS(Data!$T:$T,D$475,Data!$AE:$AE,$B479)</f>
        <v>1</v>
      </c>
      <c r="E479" s="9">
        <f>COUNTIFS(Data!$T:$T,E$475,Data!$AE:$AE,$B479)</f>
        <v>2</v>
      </c>
      <c r="F479" s="30">
        <f>COUNTIFS(Data!$T:$T,F$475,Data!$AE:$AE,$B479)</f>
        <v>0</v>
      </c>
      <c r="G479" s="31">
        <f>SUM(C479:F479)</f>
        <v>21</v>
      </c>
    </row>
    <row r="480" spans="1:7" ht="25.5" customHeight="1" thickBot="1" x14ac:dyDescent="0.4">
      <c r="A480" s="16"/>
      <c r="B480" s="64" t="s">
        <v>810</v>
      </c>
      <c r="C480" s="63">
        <f>SUM(C476:C479)</f>
        <v>50</v>
      </c>
      <c r="D480" s="63">
        <f>SUM(D476:D479)</f>
        <v>17</v>
      </c>
      <c r="E480" s="63">
        <f>SUM(E476:E479)</f>
        <v>4</v>
      </c>
      <c r="F480" s="63">
        <f>SUM(F476:F479)</f>
        <v>0</v>
      </c>
      <c r="G480" s="32">
        <f>SUM(C480:F480)</f>
        <v>71</v>
      </c>
    </row>
    <row r="481" spans="1:7" ht="42" customHeight="1" thickBot="1" x14ac:dyDescent="0.4">
      <c r="A481" s="16"/>
      <c r="B481" s="100" t="s">
        <v>811</v>
      </c>
      <c r="C481" s="101"/>
      <c r="D481" s="101"/>
      <c r="E481" s="101"/>
      <c r="F481" s="101"/>
      <c r="G481" s="102"/>
    </row>
    <row r="482" spans="1:7" ht="25" customHeight="1" x14ac:dyDescent="0.35"/>
  </sheetData>
  <mergeCells count="81">
    <mergeCell ref="B449:H449"/>
    <mergeCell ref="B450:H450"/>
    <mergeCell ref="B457:H457"/>
    <mergeCell ref="B481:G481"/>
    <mergeCell ref="B473:G473"/>
    <mergeCell ref="B474:G474"/>
    <mergeCell ref="B471:G471"/>
    <mergeCell ref="B459:G459"/>
    <mergeCell ref="B460:G460"/>
    <mergeCell ref="B447:H447"/>
    <mergeCell ref="B401:F401"/>
    <mergeCell ref="B402:F402"/>
    <mergeCell ref="B413:F413"/>
    <mergeCell ref="B415:F415"/>
    <mergeCell ref="B416:F416"/>
    <mergeCell ref="B423:F423"/>
    <mergeCell ref="B425:H425"/>
    <mergeCell ref="B426:H426"/>
    <mergeCell ref="B433:H433"/>
    <mergeCell ref="B435:H435"/>
    <mergeCell ref="B436:H436"/>
    <mergeCell ref="B391:F391"/>
    <mergeCell ref="B392:F392"/>
    <mergeCell ref="B399:F399"/>
    <mergeCell ref="B344:K344"/>
    <mergeCell ref="B345:K345"/>
    <mergeCell ref="B360:K360"/>
    <mergeCell ref="B362:G362"/>
    <mergeCell ref="B363:G363"/>
    <mergeCell ref="B378:G378"/>
    <mergeCell ref="B309:H309"/>
    <mergeCell ref="B324:H324"/>
    <mergeCell ref="B380:F380"/>
    <mergeCell ref="B381:F381"/>
    <mergeCell ref="B389:F389"/>
    <mergeCell ref="B326:G326"/>
    <mergeCell ref="B327:G327"/>
    <mergeCell ref="B342:G342"/>
    <mergeCell ref="B280:H280"/>
    <mergeCell ref="B281:H281"/>
    <mergeCell ref="B288:H288"/>
    <mergeCell ref="B290:F290"/>
    <mergeCell ref="B256:H256"/>
    <mergeCell ref="B257:H257"/>
    <mergeCell ref="B264:H264"/>
    <mergeCell ref="B266:H266"/>
    <mergeCell ref="B267:H267"/>
    <mergeCell ref="B291:F291"/>
    <mergeCell ref="B306:F306"/>
    <mergeCell ref="B308:H308"/>
    <mergeCell ref="B254:H254"/>
    <mergeCell ref="B185:O185"/>
    <mergeCell ref="B186:O186"/>
    <mergeCell ref="B216:O216"/>
    <mergeCell ref="B218:H218"/>
    <mergeCell ref="B219:H219"/>
    <mergeCell ref="B234:H234"/>
    <mergeCell ref="B236:H236"/>
    <mergeCell ref="B237:H237"/>
    <mergeCell ref="B243:H243"/>
    <mergeCell ref="B245:H245"/>
    <mergeCell ref="B246:H246"/>
    <mergeCell ref="B278:H278"/>
    <mergeCell ref="B51:F51"/>
    <mergeCell ref="B152:K152"/>
    <mergeCell ref="B153:K153"/>
    <mergeCell ref="B183:K183"/>
    <mergeCell ref="B119:G119"/>
    <mergeCell ref="B120:G120"/>
    <mergeCell ref="B150:G150"/>
    <mergeCell ref="B53:F53"/>
    <mergeCell ref="B54:F54"/>
    <mergeCell ref="B84:F84"/>
    <mergeCell ref="B86:H86"/>
    <mergeCell ref="B87:H87"/>
    <mergeCell ref="B117:H117"/>
    <mergeCell ref="B2:G2"/>
    <mergeCell ref="B3:G3"/>
    <mergeCell ref="B18:G18"/>
    <mergeCell ref="B20:F20"/>
    <mergeCell ref="B21:F2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dc:creator>
  <cp:lastModifiedBy>Ahmed Atif</cp:lastModifiedBy>
  <dcterms:created xsi:type="dcterms:W3CDTF">2015-06-05T18:17:20Z</dcterms:created>
  <dcterms:modified xsi:type="dcterms:W3CDTF">2024-09-23T16:45:41Z</dcterms:modified>
</cp:coreProperties>
</file>